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.gryglewicz\Desktop\Usługi 2026_2027\CHEMIA\Radca\"/>
    </mc:Choice>
  </mc:AlternateContent>
  <xr:revisionPtr revIDLastSave="0" documentId="13_ncr:1_{E0AB4AB3-D667-4E92-8CC7-2F2410E9E9EA}" xr6:coauthVersionLast="47" xr6:coauthVersionMax="47" xr10:uidLastSave="{00000000-0000-0000-0000-000000000000}"/>
  <bookViews>
    <workbookView xWindow="-120" yWindow="-120" windowWidth="29040" windowHeight="15720" tabRatio="500" firstSheet="3" activeTab="6" xr2:uid="{D1C6D355-8E99-4DFA-812A-347A23AC3AF1}"/>
  </bookViews>
  <sheets>
    <sheet name=" CHEMIA PROFESJONALNA Zad.1" sheetId="1" r:id="rId1"/>
    <sheet name="ART. CHEMII RÓŻNE Zał.2 - " sheetId="2" r:id="rId2"/>
    <sheet name="ART. JEDNORAZOWE Zad.3" sheetId="3" r:id="rId3"/>
    <sheet name="WKŁADY TORK Zad.4" sheetId="8" r:id="rId4"/>
    <sheet name="WORKI Zad.5" sheetId="4" r:id="rId5"/>
    <sheet name="RĘKAWICE NITRYLOWE Zad.6" sheetId="6" r:id="rId6"/>
    <sheet name="PŁYNY DO ZMYWAREK Zad.7" sheetId="7" r:id="rId7"/>
    <sheet name="Arkusz1" sheetId="5" state="hidden" r:id="rId8"/>
  </sheets>
  <definedNames>
    <definedName name="OLE_LINK1" localSheetId="0">' CHEMIA PROFESJONALNA Zad.1'!$D$5</definedName>
  </definedNames>
  <calcPr calcId="191029"/>
</workbook>
</file>

<file path=xl/calcChain.xml><?xml version="1.0" encoding="utf-8"?>
<calcChain xmlns="http://schemas.openxmlformats.org/spreadsheetml/2006/main">
  <c r="J8" i="3" l="1"/>
  <c r="J9" i="3"/>
  <c r="J10" i="3"/>
  <c r="J11" i="3"/>
  <c r="J7" i="3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7" i="2"/>
  <c r="J12" i="1"/>
  <c r="J13" i="1"/>
  <c r="J18" i="1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29" i="2"/>
  <c r="G8" i="2"/>
  <c r="G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7" i="2"/>
  <c r="J8" i="4"/>
  <c r="J9" i="4"/>
  <c r="J10" i="4"/>
  <c r="J11" i="4"/>
  <c r="J12" i="4"/>
  <c r="J13" i="4"/>
  <c r="J14" i="4"/>
  <c r="J15" i="4"/>
  <c r="J7" i="4"/>
  <c r="G8" i="1"/>
  <c r="G9" i="1"/>
  <c r="G10" i="1"/>
  <c r="G11" i="1"/>
  <c r="G12" i="1"/>
  <c r="G13" i="1"/>
  <c r="G14" i="1"/>
  <c r="G15" i="1"/>
  <c r="G16" i="1"/>
  <c r="G17" i="1"/>
  <c r="G18" i="1"/>
  <c r="G19" i="1"/>
  <c r="G7" i="1"/>
  <c r="I8" i="1"/>
  <c r="J8" i="1" s="1"/>
  <c r="I9" i="1"/>
  <c r="J9" i="1" s="1"/>
  <c r="I10" i="1"/>
  <c r="J10" i="1" s="1"/>
  <c r="I11" i="1"/>
  <c r="J11" i="1" s="1"/>
  <c r="I12" i="1"/>
  <c r="I13" i="1"/>
  <c r="I14" i="1"/>
  <c r="J14" i="1" s="1"/>
  <c r="I15" i="1"/>
  <c r="J15" i="1" s="1"/>
  <c r="I16" i="1"/>
  <c r="J16" i="1" s="1"/>
  <c r="I17" i="1"/>
  <c r="J17" i="1" s="1"/>
  <c r="I18" i="1"/>
  <c r="I19" i="1"/>
  <c r="J19" i="1" s="1"/>
  <c r="I7" i="1"/>
  <c r="J7" i="1"/>
  <c r="I8" i="4"/>
  <c r="I9" i="4"/>
  <c r="I10" i="4"/>
  <c r="I11" i="4"/>
  <c r="I12" i="4"/>
  <c r="I13" i="4"/>
  <c r="I14" i="4"/>
  <c r="I15" i="4"/>
  <c r="I7" i="4"/>
  <c r="G11" i="3"/>
  <c r="G8" i="3"/>
  <c r="G9" i="3"/>
  <c r="G10" i="3"/>
  <c r="G7" i="3"/>
  <c r="I28" i="2"/>
  <c r="I8" i="3"/>
  <c r="I9" i="3"/>
  <c r="I10" i="3"/>
  <c r="I11" i="3"/>
  <c r="I7" i="3"/>
  <c r="L9" i="8"/>
  <c r="L10" i="8"/>
  <c r="L11" i="8"/>
  <c r="L12" i="8"/>
  <c r="L13" i="8" s="1"/>
  <c r="L8" i="8"/>
  <c r="K12" i="8"/>
  <c r="K9" i="8"/>
  <c r="K10" i="8"/>
  <c r="K11" i="8"/>
  <c r="K8" i="8"/>
  <c r="I9" i="8"/>
  <c r="I10" i="8"/>
  <c r="I11" i="8"/>
  <c r="I12" i="8"/>
  <c r="I8" i="8"/>
  <c r="I13" i="8"/>
  <c r="G8" i="4"/>
  <c r="G9" i="4"/>
  <c r="G10" i="4"/>
  <c r="G11" i="4"/>
  <c r="G12" i="4"/>
  <c r="G13" i="4"/>
  <c r="G14" i="4"/>
  <c r="G16" i="4" s="1"/>
  <c r="G15" i="4"/>
  <c r="G7" i="4"/>
  <c r="I8" i="6"/>
  <c r="J8" i="6"/>
  <c r="J9" i="6"/>
  <c r="G8" i="6"/>
  <c r="G9" i="6"/>
  <c r="I9" i="7"/>
  <c r="J9" i="7"/>
  <c r="I8" i="7"/>
  <c r="J8" i="7"/>
  <c r="G9" i="7"/>
  <c r="G8" i="7"/>
  <c r="G10" i="7"/>
  <c r="J29" i="2"/>
  <c r="J12" i="3"/>
  <c r="J10" i="7"/>
  <c r="G12" i="3"/>
  <c r="J16" i="4" l="1"/>
  <c r="J20" i="1"/>
  <c r="G20" i="1"/>
</calcChain>
</file>

<file path=xl/sharedStrings.xml><?xml version="1.0" encoding="utf-8"?>
<sst xmlns="http://schemas.openxmlformats.org/spreadsheetml/2006/main" count="263" uniqueCount="133">
  <si>
    <t>Lp.</t>
  </si>
  <si>
    <t>Produkt</t>
  </si>
  <si>
    <t>Producent/  Nazwa handlowa w przedmiotowym zamówieniu</t>
  </si>
  <si>
    <t>J.m.</t>
  </si>
  <si>
    <t>Ilość</t>
  </si>
  <si>
    <t xml:space="preserve">cena netto za 1 szt/opak </t>
  </si>
  <si>
    <t xml:space="preserve">Wartość netto </t>
  </si>
  <si>
    <t xml:space="preserve">VAT......% </t>
  </si>
  <si>
    <t xml:space="preserve">Cena brutto za 1 szt/opak </t>
  </si>
  <si>
    <t xml:space="preserve">Wartość brutto </t>
  </si>
  <si>
    <t>szt</t>
  </si>
  <si>
    <t>szt.</t>
  </si>
  <si>
    <t>razem:</t>
  </si>
  <si>
    <t>PRODUKT</t>
  </si>
  <si>
    <t>J.m</t>
  </si>
  <si>
    <t>op.</t>
  </si>
  <si>
    <t>Domestos 5l. Zielony</t>
  </si>
  <si>
    <t>Rękawice gospodarcze gumowe ALPHATEK ansel grube /rozmiar - M d/kontaktu z żywnością</t>
  </si>
  <si>
    <t>rolka</t>
  </si>
  <si>
    <t>krt.</t>
  </si>
  <si>
    <t>worek.</t>
  </si>
  <si>
    <t>Serwetki gastronomiczne A'500 15X15 bez ząbków - biała</t>
  </si>
  <si>
    <t>Proszek do prania uniwersalny 10kg. Signum/Purox</t>
  </si>
  <si>
    <t>ekoFresh odświeżacz powietrza w aerozolu 300ml</t>
  </si>
  <si>
    <t>Płyn do płukania Berona Garchem - 4l</t>
  </si>
  <si>
    <t>Javel płyn dezynfekująco - myjący. Opakowanie 5l</t>
  </si>
  <si>
    <t>Zmywak kuchenny A5, Wymiary jednej gąbki: 10,5 x 7,5 x 3 cm</t>
  </si>
  <si>
    <t>Vileda zapas ULRTAMAX</t>
  </si>
  <si>
    <t>Vileda zapas UltraSpeed </t>
  </si>
  <si>
    <t>Mleczko do czyszczenia CIF wybielające 750ml</t>
  </si>
  <si>
    <t>Ecolab Renolit 400. Opakowanie: 5 L</t>
  </si>
  <si>
    <t>Ecolab MIKRO-QUAT CLASSIC. Opakowanie: 5 L</t>
  </si>
  <si>
    <t>Proszek do szorowania Izo, 500g</t>
  </si>
  <si>
    <t>Oliwka do masażu Ziaja 0,5l /oliwkowa</t>
  </si>
  <si>
    <t>Mydło hotelowe 12g folia</t>
  </si>
  <si>
    <t>Szufelka z gumką + zmiotka</t>
  </si>
  <si>
    <t>Wartość netto</t>
  </si>
  <si>
    <t>1.</t>
  </si>
  <si>
    <t>2.</t>
  </si>
  <si>
    <t>Rękawice nitrylowe CZARNE MOCNE rozmiar S, M,L,Xl</t>
  </si>
  <si>
    <t>EcoShine – Płyn do nabłyszczania naczyń w zmywarkach
gastronomicznych. Opakowanie 10l.</t>
  </si>
  <si>
    <t>EcoShine - Płyn do mycia naczyń w zmywarkach gastronomicznych Wysoko-stężony, uniwersalny płyn bez zawartości chloru do maszynowego mycia w profesjonalnych zmywarkach gastronomicznych: naczyń, porcelany, szkła, sztućców i tworzyw sztucznych. Opakowanie 20l.</t>
  </si>
  <si>
    <t>Voigt PIKASOFT-ŻEL VC121 VOIGT dezynfekcyjny środek do mycia urządzeń sanitarnych. Opakowanie 1L.</t>
  </si>
  <si>
    <t xml:space="preserve">Voigt  VOIGER NACZYNIA - płyn do mycia naczyń cytrynowy. Opakowanie 10L.  </t>
  </si>
  <si>
    <t>Voigt - C456 ULTRACLEAN – skoncentrowany, silny środek do gruntownego mycia i usuwania tłustych zabrudzeń z powierzchni.  Opakowanie 10L.</t>
  </si>
  <si>
    <t xml:space="preserve">Voigt FRESH ORANGE C906 - odświeżacz powietrza, zapach pomarańczy. Opakowanie 0,6L. </t>
  </si>
  <si>
    <t>Voigt GASTRO-GRILL H643- koncentrat do mycia silnie zatłuszczonych i przypalonych powierzchni . Opakowanie 10L.</t>
  </si>
  <si>
    <t>Mop 50cm zatrzaski bawełniany zapas</t>
  </si>
  <si>
    <t>Cillit Bang 750ml pleśń, czarne osady</t>
  </si>
  <si>
    <t xml:space="preserve">Druciak spiralny MAXI, średnica 8 cm, grubość 6 cm, kolor srebrny </t>
  </si>
  <si>
    <t>Wc szczotka z pojemnikiem plastikowym kolor czarny</t>
  </si>
  <si>
    <t>............................................................
Pieczęć Oferenta</t>
  </si>
  <si>
    <t xml:space="preserve">
...................................................
Miejscowość, data 
</t>
  </si>
  <si>
    <r>
      <t xml:space="preserve">
</t>
    </r>
    <r>
      <rPr>
        <sz val="8"/>
        <rFont val="Arial"/>
        <family val="2"/>
        <charset val="238"/>
      </rPr>
      <t xml:space="preserve">...............................................
Miejscowość, data 
</t>
    </r>
  </si>
  <si>
    <t xml:space="preserve">............................................................
Pieczęć Oferenta
</t>
  </si>
  <si>
    <r>
      <rPr>
        <sz val="8"/>
        <rFont val="Arial"/>
        <family val="2"/>
        <charset val="238"/>
      </rPr>
      <t xml:space="preserve">...............................................
Miejscowość, data 
</t>
    </r>
    <r>
      <rPr>
        <sz val="10"/>
        <rFont val="Arial"/>
        <family val="2"/>
        <charset val="238"/>
      </rPr>
      <t xml:space="preserve">
</t>
    </r>
  </si>
  <si>
    <t xml:space="preserve">
..................................
Miejscowość, data </t>
  </si>
  <si>
    <t>...............................................
Pieczęć Oferenta</t>
  </si>
  <si>
    <t>..................................</t>
  </si>
  <si>
    <t xml:space="preserve">Miejscowość, data </t>
  </si>
  <si>
    <t>FORMULARZ CENOWY</t>
  </si>
  <si>
    <t>..............................................</t>
  </si>
  <si>
    <t>Pieczęć Oferenta</t>
  </si>
  <si>
    <t xml:space="preserve">                             FORMULARZ CENOWY</t>
  </si>
  <si>
    <t>Voight -  C341 Floor Protect ORANGE  - Środek do mycia i pielęgnacji podłóg o zapachu POMARAŃCZY. Opakowanie 10L.</t>
  </si>
  <si>
    <t>Ścierka do podłogi szara 60x70</t>
  </si>
  <si>
    <t>Kod artykułu</t>
  </si>
  <si>
    <t>1. Dozownik 564508 - 5szt</t>
  </si>
  <si>
    <t>2. Dozownik 564500 - 13szt.</t>
  </si>
  <si>
    <t>Tork delikatnie perfumowane mydło w pianie A6</t>
  </si>
  <si>
    <t>Tork ręcznik PeakServe</t>
  </si>
  <si>
    <t>Tork papier toaletowy A6</t>
  </si>
  <si>
    <t>Luksusowy kremowy żel pod prysznic do włosów i ciała A6</t>
  </si>
  <si>
    <t>Tork ekstra długie ręczniki papierowe A6</t>
  </si>
  <si>
    <t>3. Dozownik 551000 - 2szt.</t>
  </si>
  <si>
    <t xml:space="preserve">                                                                    </t>
  </si>
  <si>
    <t>Worki 120l A'25 grube, czarne z wysokiej jakości folii (LDPE) wytrzymałej i mocnej.(IKA)</t>
  </si>
  <si>
    <t>Worki 160l A'10 zielone 90x110 LDPE MERIDA (MERIDA)</t>
  </si>
  <si>
    <t>Worki na śmieci supermocne LDPE 160l A'10   czarne, grube Anna Zaradna (ANNA ZARADNA)</t>
  </si>
  <si>
    <t>Worki 60L A'30 czarne HDPE 60/80 moletowane (IKA)</t>
  </si>
  <si>
    <t>Worki 60L A'50 czarne LDPE 60/80, grube, czarne z wysokiej jakości folii (LDPE) wytrzymałej i mocnej (IKA)</t>
  </si>
  <si>
    <t>Worki 35L A'50 czarne HDPE  (IKA)</t>
  </si>
  <si>
    <t>Reklamówka 25/45 (BITTNER)</t>
  </si>
  <si>
    <t>Torebki hdpe 18x4x35 do żywności A'1000 (BITTNER)</t>
  </si>
  <si>
    <t>Worki do mrożenia oraz przechowywania żywności 50/80 spożywcze A'100 z wysokiej jakości folii (LDPE) wytrzymałej i mocnej (MAWO)</t>
  </si>
  <si>
    <t>Czyściwo w arkuszach. Ściereczki o rozmiarze 20 x 40 cm/0,5KG wykonane z tkaniny włókninowo-wiskozowej. 110SZT, gramatura 50-60 [g/m2] (INCLEAN)</t>
  </si>
  <si>
    <t>Czyściwo celulozowe 100% białe, opakowanie 2 rolki, długość rolki 180m, SMART (ADI)</t>
  </si>
  <si>
    <t>Ręcznik papierowy zz, szary, rozmiar listka 23x25 cm, jednowarstwowy , gramatura min 1 x 36g/m2, ; pakowany w karton po 4000 szt ( 20x200) Cliver, (Lamix)</t>
  </si>
  <si>
    <t>Papier toaletowy biały Velvet care Comfort 2 warstwowy 64 rolki (VELVET)</t>
  </si>
  <si>
    <t>Ścierka do mycia szyb i luster Vileda ACTIFIBRE ŻÓŁTA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</si>
  <si>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</si>
  <si>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</si>
  <si>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</si>
  <si>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</si>
  <si>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</si>
  <si>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</si>
  <si>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</si>
  <si>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</si>
  <si>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</si>
  <si>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</si>
  <si>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</si>
  <si>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</si>
  <si>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</si>
  <si>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18.</t>
  </si>
  <si>
    <t>19.</t>
  </si>
  <si>
    <t>20.</t>
  </si>
  <si>
    <t>21.</t>
  </si>
  <si>
    <t>22.</t>
  </si>
  <si>
    <t>23.</t>
  </si>
  <si>
    <t>Miotła domowa drewniana 30 cm z włosiem szczecina</t>
  </si>
  <si>
    <t>Voight -  VC 144 
Myjąco-dezynfekcyjny środek do mycia pomieszczeń i urządzeń sanitarnych Opakowanie 5 L.</t>
  </si>
  <si>
    <t xml:space="preserve">                 Znak sprawy: NZP/A/AG/285/2026</t>
  </si>
  <si>
    <t>Znak sprawy: NZP/A/AG/285/2026</t>
  </si>
  <si>
    <t>24.</t>
  </si>
  <si>
    <t>Mleczko czyszczące Ludwik super active - aktywna piana 750ml</t>
  </si>
  <si>
    <t xml:space="preserve">VAT % </t>
  </si>
  <si>
    <t>Zad.4</t>
  </si>
  <si>
    <t xml:space="preserve">  Załącznik 2 do zarządzania nr 57/2025 do Zapytania ofertowego</t>
  </si>
  <si>
    <t xml:space="preserve"> Załącznik 2 do zarządzania nr 57/2025 do Zapytania ofertowego</t>
  </si>
  <si>
    <t xml:space="preserve">                                                                               Załącznik 2 do zarządzania nr 57/2025 do Zapytania ofertowego</t>
  </si>
  <si>
    <t xml:space="preserve">                                               Załącznik 2 do zarządzania nr 57/2025 do Zapytania ofertowego</t>
  </si>
  <si>
    <t xml:space="preserve">                                               Załącznik 2 do zarządzania nr 57/2025 do Zapytania ofertowego </t>
  </si>
  <si>
    <t xml:space="preserve">                                                                                        Załącznik 2 do zarządzania nr 57/2025 do Zapytania ofertowego</t>
  </si>
  <si>
    <t>Zadanie 1</t>
  </si>
  <si>
    <t>Zadanie 2</t>
  </si>
  <si>
    <t>Zadanie 3</t>
  </si>
  <si>
    <t>Zadanie 5</t>
  </si>
  <si>
    <t>Zadanie 6</t>
  </si>
  <si>
    <t>Zadanie 7</t>
  </si>
  <si>
    <t>Voigt NANO GLASS VC 176 – nowoczesny środek do mycia szyb i luster. Opakowanie 5L.</t>
  </si>
  <si>
    <t xml:space="preserve">Voigt EASY FURNI VC137 - antystatyczny skoncentrowany preparat do bieżącego mycia mebli i innych powierzchni wodoodpornych. Opakowanie 5L. </t>
  </si>
  <si>
    <t>Voigt C-760  - skoncentrowany płyn dezynfekująco-myjący do powierzchni mających jak i nie mających kontaktu z żywnością. Opakowanie 10L.</t>
  </si>
  <si>
    <t>Voigt F630 – profesjonalny, skoncentrowany preparat do mycia urządzeń chłodniczych i stali szlachetnej. Opakowanie 5L.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</si>
</sst>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9"/>
      <name val="Times New Roman"/>
      <family val="1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3A393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4" fillId="2" borderId="1" xfId="0" applyFont="1" applyFill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justify" vertical="top" wrapText="1"/>
    </xf>
    <xf numFmtId="0" fontId="4" fillId="0" borderId="0" xfId="0" applyFont="1" applyAlignment="1">
      <alignment wrapText="1"/>
    </xf>
    <xf numFmtId="0" fontId="0" fillId="2" borderId="1" xfId="0" applyFill="1" applyBorder="1"/>
    <xf numFmtId="0" fontId="0" fillId="0" borderId="2" xfId="0" applyBorder="1"/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vertical="top"/>
    </xf>
    <xf numFmtId="0" fontId="0" fillId="0" borderId="4" xfId="0" applyBorder="1"/>
    <xf numFmtId="0" fontId="4" fillId="0" borderId="4" xfId="0" applyFont="1" applyBorder="1"/>
    <xf numFmtId="0" fontId="0" fillId="2" borderId="5" xfId="0" applyFill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vertical="top"/>
    </xf>
    <xf numFmtId="0" fontId="4" fillId="0" borderId="2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4" fillId="0" borderId="9" xfId="0" applyFont="1" applyBorder="1"/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center"/>
    </xf>
    <xf numFmtId="0" fontId="4" fillId="0" borderId="10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horizontal="justify"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horizontal="justify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0" xfId="0" applyFont="1"/>
    <xf numFmtId="0" fontId="4" fillId="0" borderId="4" xfId="0" applyFont="1" applyBorder="1" applyAlignment="1">
      <alignment horizontal="left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11" xfId="0" applyFont="1" applyBorder="1"/>
    <xf numFmtId="164" fontId="4" fillId="0" borderId="1" xfId="0" applyNumberFormat="1" applyFont="1" applyBorder="1" applyAlignment="1">
      <alignment wrapText="1"/>
    </xf>
    <xf numFmtId="9" fontId="0" fillId="0" borderId="4" xfId="0" applyNumberFormat="1" applyBorder="1"/>
    <xf numFmtId="9" fontId="0" fillId="0" borderId="0" xfId="0" applyNumberFormat="1"/>
    <xf numFmtId="9" fontId="3" fillId="0" borderId="4" xfId="0" applyNumberFormat="1" applyFont="1" applyBorder="1"/>
    <xf numFmtId="9" fontId="4" fillId="0" borderId="1" xfId="0" applyNumberFormat="1" applyFont="1" applyBorder="1" applyAlignment="1">
      <alignment wrapText="1"/>
    </xf>
    <xf numFmtId="9" fontId="4" fillId="0" borderId="4" xfId="0" applyNumberFormat="1" applyFont="1" applyBorder="1" applyAlignment="1">
      <alignment wrapText="1"/>
    </xf>
    <xf numFmtId="9" fontId="4" fillId="0" borderId="9" xfId="0" applyNumberFormat="1" applyFont="1" applyBorder="1"/>
    <xf numFmtId="9" fontId="4" fillId="0" borderId="1" xfId="0" applyNumberFormat="1" applyFont="1" applyBorder="1"/>
    <xf numFmtId="9" fontId="4" fillId="0" borderId="5" xfId="0" applyNumberFormat="1" applyFont="1" applyBorder="1"/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horizontal="right" vertical="top" wrapText="1"/>
    </xf>
    <xf numFmtId="0" fontId="12" fillId="0" borderId="4" xfId="0" applyFont="1" applyBorder="1"/>
    <xf numFmtId="9" fontId="12" fillId="0" borderId="1" xfId="0" applyNumberFormat="1" applyFont="1" applyBorder="1"/>
    <xf numFmtId="9" fontId="12" fillId="0" borderId="3" xfId="0" applyNumberFormat="1" applyFont="1" applyBorder="1"/>
    <xf numFmtId="9" fontId="12" fillId="0" borderId="4" xfId="0" applyNumberFormat="1" applyFont="1" applyBorder="1"/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7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/>
    </xf>
    <xf numFmtId="39" fontId="6" fillId="2" borderId="1" xfId="0" applyNumberFormat="1" applyFont="1" applyFill="1" applyBorder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0" fillId="3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1080743</xdr:colOff>
      <xdr:row>1</xdr:row>
      <xdr:rowOff>19051</xdr:rowOff>
    </xdr:from>
    <xdr:ext cx="3853668" cy="1181099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9CB82B99-BA30-1FCD-D22D-B04A87E86B2C}"/>
            </a:ext>
          </a:extLst>
        </xdr:cNvPr>
        <xdr:cNvSpPr txBox="1"/>
      </xdr:nvSpPr>
      <xdr:spPr>
        <a:xfrm rot="10800000" flipV="1">
          <a:off x="5886448" y="180976"/>
          <a:ext cx="3848102" cy="11810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r>
            <a:rPr lang="pl-PL" sz="1100"/>
            <a:t> </a:t>
          </a:r>
        </a:p>
        <a:p>
          <a:r>
            <a:rPr lang="pl-PL" sz="1200">
              <a:latin typeface="Arial" panose="020B0604020202020204" pitchFamily="34" charset="0"/>
              <a:cs typeface="Arial" panose="020B0604020202020204" pitchFamily="34" charset="0"/>
            </a:rPr>
            <a:t>Znak sprawy: </a:t>
          </a:r>
          <a:r>
            <a:rPr lang="pl-PL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NZP/A/AG/285/2026</a:t>
          </a:r>
          <a:endParaRPr lang="pl-PL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 </a:t>
          </a: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FORMULARZ CENOWY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0EC6-1F11-4E6D-9AD7-BF7826CECECC}">
  <dimension ref="A1:J65529"/>
  <sheetViews>
    <sheetView view="pageLayout" topLeftCell="A10" zoomScaleNormal="100" workbookViewId="0">
      <selection activeCell="C20" sqref="C20"/>
    </sheetView>
  </sheetViews>
  <sheetFormatPr defaultColWidth="11.5703125" defaultRowHeight="14.65" customHeight="1" x14ac:dyDescent="0.2"/>
  <cols>
    <col min="1" max="1" width="3.85546875" customWidth="1"/>
    <col min="2" max="2" width="67.140625" customWidth="1"/>
    <col min="3" max="3" width="17.7109375" customWidth="1"/>
    <col min="4" max="4" width="6.28515625" customWidth="1"/>
    <col min="5" max="5" width="12.140625" style="55" customWidth="1"/>
  </cols>
  <sheetData>
    <row r="1" spans="1:10" ht="12.95" customHeight="1" x14ac:dyDescent="0.2">
      <c r="A1" s="1"/>
      <c r="B1" s="1"/>
      <c r="C1" s="1"/>
      <c r="D1" s="2"/>
      <c r="E1" s="50"/>
      <c r="G1" t="s">
        <v>123</v>
      </c>
    </row>
    <row r="2" spans="1:10" ht="49.5" customHeight="1" x14ac:dyDescent="0.25">
      <c r="A2" s="3"/>
      <c r="B2" s="1"/>
      <c r="C2" s="1"/>
      <c r="D2" s="4"/>
      <c r="E2" s="50"/>
    </row>
    <row r="3" spans="1:10" ht="44.25" customHeight="1" x14ac:dyDescent="0.2">
      <c r="A3" s="1"/>
      <c r="B3" s="1"/>
      <c r="C3" s="1"/>
      <c r="D3" s="2"/>
      <c r="E3" s="50"/>
      <c r="G3" s="46"/>
      <c r="I3" s="118" t="s">
        <v>55</v>
      </c>
      <c r="J3" s="119"/>
    </row>
    <row r="4" spans="1:10" ht="42" customHeight="1" x14ac:dyDescent="0.2">
      <c r="A4" s="2"/>
      <c r="B4" s="17" t="s">
        <v>54</v>
      </c>
      <c r="C4" s="2"/>
      <c r="E4" s="50"/>
      <c r="I4" s="93"/>
    </row>
    <row r="5" spans="1:10" ht="14.25" customHeight="1" x14ac:dyDescent="0.2">
      <c r="A5" s="2"/>
      <c r="B5" s="1"/>
      <c r="C5" s="1"/>
      <c r="D5" s="1"/>
      <c r="E5" s="50"/>
    </row>
    <row r="6" spans="1:10" ht="90.6" customHeight="1" x14ac:dyDescent="0.2">
      <c r="A6" s="52" t="s">
        <v>0</v>
      </c>
      <c r="B6" s="52" t="s">
        <v>1</v>
      </c>
      <c r="C6" s="48" t="s">
        <v>2</v>
      </c>
      <c r="D6" s="52" t="s">
        <v>3</v>
      </c>
      <c r="E6" s="54" t="s">
        <v>4</v>
      </c>
      <c r="F6" s="36" t="s">
        <v>5</v>
      </c>
      <c r="G6" s="36" t="s">
        <v>6</v>
      </c>
      <c r="H6" s="36" t="s">
        <v>7</v>
      </c>
      <c r="I6" s="36" t="s">
        <v>8</v>
      </c>
      <c r="J6" s="36" t="s">
        <v>9</v>
      </c>
    </row>
    <row r="7" spans="1:10" ht="36.75" customHeight="1" x14ac:dyDescent="0.2">
      <c r="A7" s="34">
        <v>1</v>
      </c>
      <c r="B7" s="35" t="s">
        <v>110</v>
      </c>
      <c r="C7" s="48"/>
      <c r="D7" s="34" t="s">
        <v>11</v>
      </c>
      <c r="E7" s="138">
        <v>70</v>
      </c>
      <c r="F7" s="36"/>
      <c r="G7" s="27">
        <f>E7*F7</f>
        <v>0</v>
      </c>
      <c r="H7" s="103"/>
      <c r="I7" s="27">
        <f>F7*H7+F7</f>
        <v>0</v>
      </c>
      <c r="J7" s="27">
        <f>I7*E7</f>
        <v>0</v>
      </c>
    </row>
    <row r="8" spans="1:10" ht="28.5" customHeight="1" x14ac:dyDescent="0.2">
      <c r="A8" s="56">
        <v>2</v>
      </c>
      <c r="B8" s="51" t="s">
        <v>64</v>
      </c>
      <c r="C8" s="51"/>
      <c r="D8" s="53" t="s">
        <v>11</v>
      </c>
      <c r="E8" s="139">
        <v>45</v>
      </c>
      <c r="F8" s="97"/>
      <c r="G8" s="27">
        <f t="shared" ref="G8:G19" si="0">E8*F8</f>
        <v>0</v>
      </c>
      <c r="H8" s="104"/>
      <c r="I8" s="27">
        <f t="shared" ref="I8:I19" si="1">F8*H8+F8</f>
        <v>0</v>
      </c>
      <c r="J8" s="27">
        <f t="shared" ref="J8:J19" si="2">I8*E8</f>
        <v>0</v>
      </c>
    </row>
    <row r="9" spans="1:10" ht="36.75" customHeight="1" x14ac:dyDescent="0.2">
      <c r="A9" s="57">
        <v>3</v>
      </c>
      <c r="B9" s="9" t="s">
        <v>44</v>
      </c>
      <c r="C9" s="9"/>
      <c r="D9" s="10" t="s">
        <v>10</v>
      </c>
      <c r="E9" s="137">
        <v>15</v>
      </c>
      <c r="F9" s="11"/>
      <c r="G9" s="27">
        <f t="shared" si="0"/>
        <v>0</v>
      </c>
      <c r="H9" s="105"/>
      <c r="I9" s="27">
        <f t="shared" si="1"/>
        <v>0</v>
      </c>
      <c r="J9" s="27">
        <f t="shared" si="2"/>
        <v>0</v>
      </c>
    </row>
    <row r="10" spans="1:10" ht="27.2" customHeight="1" x14ac:dyDescent="0.2">
      <c r="A10" s="57">
        <v>4</v>
      </c>
      <c r="B10" s="9" t="s">
        <v>42</v>
      </c>
      <c r="C10" s="9"/>
      <c r="D10" s="10" t="s">
        <v>10</v>
      </c>
      <c r="E10" s="137">
        <v>160</v>
      </c>
      <c r="F10" s="11"/>
      <c r="G10" s="27">
        <f t="shared" si="0"/>
        <v>0</v>
      </c>
      <c r="H10" s="105"/>
      <c r="I10" s="27">
        <f t="shared" si="1"/>
        <v>0</v>
      </c>
      <c r="J10" s="27">
        <f t="shared" si="2"/>
        <v>0</v>
      </c>
    </row>
    <row r="11" spans="1:10" ht="15.75" customHeight="1" x14ac:dyDescent="0.2">
      <c r="A11" s="57">
        <v>5</v>
      </c>
      <c r="B11" s="74" t="s">
        <v>43</v>
      </c>
      <c r="C11" s="9"/>
      <c r="D11" s="10" t="s">
        <v>10</v>
      </c>
      <c r="E11" s="137">
        <v>35</v>
      </c>
      <c r="F11" s="11"/>
      <c r="G11" s="27">
        <f t="shared" si="0"/>
        <v>0</v>
      </c>
      <c r="H11" s="105"/>
      <c r="I11" s="27">
        <f t="shared" si="1"/>
        <v>0</v>
      </c>
      <c r="J11" s="27">
        <f t="shared" si="2"/>
        <v>0</v>
      </c>
    </row>
    <row r="12" spans="1:10" ht="34.700000000000003" customHeight="1" x14ac:dyDescent="0.2">
      <c r="A12" s="58">
        <v>6</v>
      </c>
      <c r="B12" s="75" t="s">
        <v>130</v>
      </c>
      <c r="C12" s="24"/>
      <c r="D12" s="10" t="s">
        <v>10</v>
      </c>
      <c r="E12" s="137">
        <v>15</v>
      </c>
      <c r="F12" s="11"/>
      <c r="G12" s="27">
        <f t="shared" si="0"/>
        <v>0</v>
      </c>
      <c r="H12" s="105"/>
      <c r="I12" s="27">
        <f t="shared" si="1"/>
        <v>0</v>
      </c>
      <c r="J12" s="27">
        <f t="shared" si="2"/>
        <v>0</v>
      </c>
    </row>
    <row r="13" spans="1:10" ht="34.700000000000003" customHeight="1" x14ac:dyDescent="0.2">
      <c r="A13" s="34">
        <v>7</v>
      </c>
      <c r="B13" s="76" t="s">
        <v>131</v>
      </c>
      <c r="C13" s="25"/>
      <c r="D13" s="31" t="s">
        <v>10</v>
      </c>
      <c r="E13" s="137">
        <v>5</v>
      </c>
      <c r="F13" s="11"/>
      <c r="G13" s="27">
        <f t="shared" si="0"/>
        <v>0</v>
      </c>
      <c r="H13" s="105"/>
      <c r="I13" s="27">
        <f t="shared" si="1"/>
        <v>0</v>
      </c>
      <c r="J13" s="27">
        <f t="shared" si="2"/>
        <v>0</v>
      </c>
    </row>
    <row r="14" spans="1:10" ht="24" customHeight="1" x14ac:dyDescent="0.2">
      <c r="A14" s="59">
        <v>8</v>
      </c>
      <c r="B14" s="77" t="s">
        <v>129</v>
      </c>
      <c r="C14" s="41"/>
      <c r="D14" s="10" t="s">
        <v>10</v>
      </c>
      <c r="E14" s="137">
        <v>10</v>
      </c>
      <c r="F14" s="11"/>
      <c r="G14" s="27">
        <f t="shared" si="0"/>
        <v>0</v>
      </c>
      <c r="H14" s="105"/>
      <c r="I14" s="27">
        <f t="shared" si="1"/>
        <v>0</v>
      </c>
      <c r="J14" s="27">
        <f t="shared" si="2"/>
        <v>0</v>
      </c>
    </row>
    <row r="15" spans="1:10" ht="21.75" customHeight="1" x14ac:dyDescent="0.2">
      <c r="A15" s="60">
        <v>9</v>
      </c>
      <c r="B15" s="77" t="s">
        <v>45</v>
      </c>
      <c r="C15" s="38"/>
      <c r="D15" s="10" t="s">
        <v>10</v>
      </c>
      <c r="E15" s="137">
        <v>24</v>
      </c>
      <c r="F15" s="11"/>
      <c r="G15" s="27">
        <f t="shared" si="0"/>
        <v>0</v>
      </c>
      <c r="H15" s="105"/>
      <c r="I15" s="27">
        <f t="shared" si="1"/>
        <v>0</v>
      </c>
      <c r="J15" s="27">
        <f t="shared" si="2"/>
        <v>0</v>
      </c>
    </row>
    <row r="16" spans="1:10" ht="31.5" customHeight="1" x14ac:dyDescent="0.2">
      <c r="A16" s="61">
        <v>10</v>
      </c>
      <c r="B16" s="36" t="s">
        <v>46</v>
      </c>
      <c r="C16" s="38"/>
      <c r="D16" s="10" t="s">
        <v>10</v>
      </c>
      <c r="E16" s="137">
        <v>4</v>
      </c>
      <c r="F16" s="11"/>
      <c r="G16" s="27">
        <f t="shared" si="0"/>
        <v>0</v>
      </c>
      <c r="H16" s="105"/>
      <c r="I16" s="27">
        <f t="shared" si="1"/>
        <v>0</v>
      </c>
      <c r="J16" s="27">
        <f t="shared" si="2"/>
        <v>0</v>
      </c>
    </row>
    <row r="17" spans="1:10" ht="34.700000000000003" customHeight="1" x14ac:dyDescent="0.2">
      <c r="A17" s="34">
        <v>11</v>
      </c>
      <c r="B17" s="78" t="s">
        <v>132</v>
      </c>
      <c r="C17" s="25"/>
      <c r="D17" s="10" t="s">
        <v>10</v>
      </c>
      <c r="E17" s="137">
        <v>2</v>
      </c>
      <c r="F17" s="11"/>
      <c r="G17" s="27">
        <f t="shared" si="0"/>
        <v>0</v>
      </c>
      <c r="H17" s="106"/>
      <c r="I17" s="27">
        <f t="shared" si="1"/>
        <v>0</v>
      </c>
      <c r="J17" s="27">
        <f t="shared" si="2"/>
        <v>0</v>
      </c>
    </row>
    <row r="18" spans="1:10" ht="17.25" customHeight="1" x14ac:dyDescent="0.2">
      <c r="A18" s="56">
        <v>12</v>
      </c>
      <c r="B18" s="40" t="s">
        <v>30</v>
      </c>
      <c r="C18" s="25"/>
      <c r="D18" s="10" t="s">
        <v>10</v>
      </c>
      <c r="E18" s="137">
        <v>30</v>
      </c>
      <c r="F18" s="11"/>
      <c r="G18" s="27">
        <f t="shared" si="0"/>
        <v>0</v>
      </c>
      <c r="H18" s="106"/>
      <c r="I18" s="27">
        <f t="shared" si="1"/>
        <v>0</v>
      </c>
      <c r="J18" s="27">
        <f t="shared" si="2"/>
        <v>0</v>
      </c>
    </row>
    <row r="19" spans="1:10" ht="19.5" customHeight="1" x14ac:dyDescent="0.2">
      <c r="A19" s="61">
        <v>13</v>
      </c>
      <c r="B19" s="36" t="s">
        <v>31</v>
      </c>
      <c r="C19" s="25"/>
      <c r="D19" s="10" t="s">
        <v>10</v>
      </c>
      <c r="E19" s="137">
        <v>6</v>
      </c>
      <c r="F19" s="11"/>
      <c r="G19" s="27">
        <f t="shared" si="0"/>
        <v>0</v>
      </c>
      <c r="H19" s="106"/>
      <c r="I19" s="27">
        <f t="shared" si="1"/>
        <v>0</v>
      </c>
      <c r="J19" s="27">
        <f t="shared" si="2"/>
        <v>0</v>
      </c>
    </row>
    <row r="20" spans="1:10" ht="20.65" customHeight="1" x14ac:dyDescent="0.2">
      <c r="A20" s="26"/>
      <c r="B20" s="40"/>
      <c r="C20" s="9"/>
      <c r="D20" s="115" t="s">
        <v>12</v>
      </c>
      <c r="E20" s="116"/>
      <c r="F20" s="117"/>
      <c r="G20" s="13">
        <f>SUM(G7:G19)</f>
        <v>0</v>
      </c>
      <c r="H20" s="106"/>
      <c r="I20" s="49"/>
      <c r="J20" s="13">
        <f>SUM(J8:J16)</f>
        <v>0</v>
      </c>
    </row>
    <row r="21" spans="1:10" ht="23.65" customHeight="1" x14ac:dyDescent="0.2"/>
    <row r="22" spans="1:10" ht="25.7" customHeight="1" x14ac:dyDescent="0.2"/>
    <row r="23" spans="1:10" ht="20.65" customHeight="1" x14ac:dyDescent="0.2"/>
    <row r="24" spans="1:10" ht="19.149999999999999" customHeight="1" x14ac:dyDescent="0.2"/>
    <row r="25" spans="1:10" ht="20.65" customHeight="1" x14ac:dyDescent="0.2"/>
    <row r="26" spans="1:10" ht="20.65" customHeight="1" x14ac:dyDescent="0.2"/>
    <row r="27" spans="1:10" ht="20.65" customHeight="1" x14ac:dyDescent="0.2"/>
    <row r="28" spans="1:10" ht="20.65" customHeight="1" x14ac:dyDescent="0.2"/>
    <row r="29" spans="1:10" ht="20.65" customHeight="1" x14ac:dyDescent="0.2"/>
    <row r="30" spans="1:10" ht="20.65" customHeight="1" x14ac:dyDescent="0.2"/>
    <row r="31" spans="1:10" ht="24.4" customHeight="1" x14ac:dyDescent="0.2"/>
    <row r="32" spans="1:10" ht="20.65" customHeight="1" x14ac:dyDescent="0.2"/>
    <row r="33" ht="20.65" customHeight="1" x14ac:dyDescent="0.2"/>
    <row r="34" ht="20.65" customHeight="1" x14ac:dyDescent="0.2"/>
    <row r="35" ht="20.65" customHeight="1" x14ac:dyDescent="0.2"/>
    <row r="36" ht="20.65" customHeight="1" x14ac:dyDescent="0.2"/>
    <row r="37" ht="20.65" customHeight="1" x14ac:dyDescent="0.2"/>
    <row r="38" ht="30" customHeight="1" x14ac:dyDescent="0.2"/>
    <row r="39" ht="39.6" customHeight="1" x14ac:dyDescent="0.2"/>
    <row r="40" ht="20.65" customHeight="1" x14ac:dyDescent="0.2"/>
    <row r="41" ht="20.45" customHeight="1" x14ac:dyDescent="0.2"/>
    <row r="42" ht="60" customHeight="1" x14ac:dyDescent="0.2"/>
    <row r="43" ht="20.65" customHeight="1" x14ac:dyDescent="0.2"/>
    <row r="54" ht="25.35" customHeight="1" x14ac:dyDescent="0.2"/>
    <row r="55" ht="24.4" customHeight="1" x14ac:dyDescent="0.2"/>
    <row r="56" ht="20.65" customHeight="1" x14ac:dyDescent="0.2"/>
    <row r="57" ht="20.65" customHeight="1" x14ac:dyDescent="0.2"/>
    <row r="58" ht="25.35" customHeight="1" x14ac:dyDescent="0.2"/>
    <row r="59" ht="20.65" customHeight="1" x14ac:dyDescent="0.2"/>
    <row r="60" ht="20.65" customHeight="1" x14ac:dyDescent="0.2"/>
    <row r="61" ht="20.65" customHeight="1" x14ac:dyDescent="0.2"/>
    <row r="62" ht="20.65" customHeight="1" x14ac:dyDescent="0.2"/>
    <row r="63" ht="20.65" customHeight="1" x14ac:dyDescent="0.2"/>
    <row r="64" ht="20.65" customHeight="1" x14ac:dyDescent="0.2"/>
    <row r="65" ht="20.65" customHeight="1" x14ac:dyDescent="0.2"/>
    <row r="66" ht="21.4" customHeight="1" x14ac:dyDescent="0.2"/>
    <row r="67" ht="20.65" customHeight="1" x14ac:dyDescent="0.2"/>
    <row r="68" ht="20.65" customHeight="1" x14ac:dyDescent="0.2"/>
    <row r="69" ht="20.65" customHeight="1" x14ac:dyDescent="0.2"/>
    <row r="70" ht="20.65" customHeight="1" x14ac:dyDescent="0.2"/>
    <row r="71" ht="75" customHeight="1" x14ac:dyDescent="0.2"/>
    <row r="72" ht="43.5" customHeight="1" x14ac:dyDescent="0.2"/>
    <row r="73" ht="41.45" customHeight="1" x14ac:dyDescent="0.2"/>
    <row r="74" ht="20.65" customHeight="1" x14ac:dyDescent="0.2"/>
    <row r="79" ht="37.35" customHeight="1" x14ac:dyDescent="0.2"/>
    <row r="80" ht="37.35" customHeight="1" x14ac:dyDescent="0.2"/>
    <row r="81" ht="20.65" customHeight="1" x14ac:dyDescent="0.2"/>
    <row r="82" ht="52.15" customHeight="1" x14ac:dyDescent="0.2"/>
    <row r="83" ht="78.400000000000006" customHeight="1" x14ac:dyDescent="0.2"/>
    <row r="84" ht="82.9" hidden="1" customHeight="1" x14ac:dyDescent="0.2"/>
    <row r="85" ht="33.4" customHeight="1" x14ac:dyDescent="0.2"/>
    <row r="65499" ht="12.95" customHeight="1" x14ac:dyDescent="0.2"/>
    <row r="65500" ht="12.95" customHeight="1" x14ac:dyDescent="0.2"/>
    <row r="65501" ht="12.95" customHeight="1" x14ac:dyDescent="0.2"/>
    <row r="65529" ht="12.95" customHeight="1" x14ac:dyDescent="0.2"/>
  </sheetData>
  <sheetProtection selectLockedCells="1" selectUnlockedCells="1"/>
  <mergeCells count="2">
    <mergeCell ref="D20:F20"/>
    <mergeCell ref="I3:J3"/>
  </mergeCells>
  <pageMargins left="0.28958333333333336" right="0.24027777777777778" top="1.0527777777777778" bottom="0.88611111111111118" header="0.78749999999999998" footer="0.51181102362204722"/>
  <pageSetup paperSize="9" scale="64" orientation="landscape" useFirstPageNumber="1" verticalDpi="300" r:id="rId1"/>
  <headerFooter scaleWithDoc="0" alignWithMargins="0">
    <oddHeader>&amp;C&amp;8Załącznik nr 2 do zarządzenia nr  57/2025 do Zapytania ofertowego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7EE3-7CD4-4B1F-8E7E-2B997BB7C72C}">
  <dimension ref="A1:J29"/>
  <sheetViews>
    <sheetView view="pageLayout" zoomScaleNormal="100" workbookViewId="0">
      <selection activeCell="E28" sqref="E28"/>
    </sheetView>
  </sheetViews>
  <sheetFormatPr defaultRowHeight="12.75" x14ac:dyDescent="0.2"/>
  <cols>
    <col min="1" max="1" width="5.85546875" customWidth="1"/>
    <col min="2" max="2" width="49.140625" customWidth="1"/>
    <col min="3" max="3" width="16.5703125" customWidth="1"/>
    <col min="4" max="4" width="4.7109375" customWidth="1"/>
    <col min="5" max="5" width="5.42578125" style="55" customWidth="1"/>
    <col min="6" max="6" width="8.7109375" customWidth="1"/>
    <col min="8" max="8" width="9.5703125" customWidth="1"/>
    <col min="10" max="10" width="14.85546875" customWidth="1"/>
  </cols>
  <sheetData>
    <row r="1" spans="1:10" x14ac:dyDescent="0.2">
      <c r="A1" s="12"/>
      <c r="B1" s="123" t="s">
        <v>122</v>
      </c>
      <c r="C1" s="123"/>
      <c r="D1" s="123"/>
      <c r="E1" s="123"/>
      <c r="F1" s="123"/>
      <c r="G1" s="123"/>
      <c r="H1" s="123"/>
      <c r="I1" s="123"/>
      <c r="J1" s="123"/>
    </row>
    <row r="2" spans="1:10" x14ac:dyDescent="0.2">
      <c r="A2" s="12"/>
      <c r="B2" s="62"/>
      <c r="C2" s="62"/>
      <c r="D2" s="62"/>
      <c r="E2" s="62"/>
      <c r="F2" s="62"/>
      <c r="G2" s="62"/>
      <c r="H2" s="62" t="s">
        <v>124</v>
      </c>
      <c r="I2" s="62"/>
      <c r="J2" s="62"/>
    </row>
    <row r="3" spans="1:10" ht="15" x14ac:dyDescent="0.2">
      <c r="A3" s="12"/>
      <c r="B3" s="12"/>
      <c r="C3" t="s">
        <v>112</v>
      </c>
      <c r="D3" s="12"/>
      <c r="E3" s="62"/>
      <c r="F3" s="12"/>
      <c r="H3" s="46"/>
    </row>
    <row r="4" spans="1:10" ht="26.25" customHeight="1" x14ac:dyDescent="0.25">
      <c r="A4" s="12"/>
      <c r="B4" s="45"/>
      <c r="C4" s="125" t="s">
        <v>60</v>
      </c>
      <c r="D4" s="125"/>
      <c r="E4" s="62"/>
      <c r="F4" s="12"/>
      <c r="I4" s="119"/>
      <c r="J4" s="119"/>
    </row>
    <row r="5" spans="1:10" ht="30.95" customHeight="1" x14ac:dyDescent="0.2">
      <c r="A5" s="12"/>
      <c r="B5" s="68" t="s">
        <v>54</v>
      </c>
      <c r="C5" s="15"/>
      <c r="D5" s="15"/>
      <c r="E5" s="62"/>
      <c r="F5" s="12"/>
      <c r="I5" s="124" t="s">
        <v>53</v>
      </c>
      <c r="J5" s="121"/>
    </row>
    <row r="6" spans="1:10" ht="45" x14ac:dyDescent="0.2">
      <c r="A6" s="5" t="s">
        <v>0</v>
      </c>
      <c r="B6" s="32" t="s">
        <v>13</v>
      </c>
      <c r="C6" s="48" t="s">
        <v>2</v>
      </c>
      <c r="D6" s="33" t="s">
        <v>14</v>
      </c>
      <c r="E6" s="21" t="s">
        <v>4</v>
      </c>
      <c r="F6" s="6" t="s">
        <v>5</v>
      </c>
      <c r="G6" s="69" t="s">
        <v>6</v>
      </c>
      <c r="H6" s="70" t="s">
        <v>7</v>
      </c>
      <c r="I6" s="69" t="s">
        <v>8</v>
      </c>
      <c r="J6" s="69" t="s">
        <v>9</v>
      </c>
    </row>
    <row r="7" spans="1:10" x14ac:dyDescent="0.2">
      <c r="A7" s="8" t="s">
        <v>37</v>
      </c>
      <c r="B7" s="78" t="s">
        <v>89</v>
      </c>
      <c r="C7" s="25"/>
      <c r="D7" s="107" t="s">
        <v>11</v>
      </c>
      <c r="E7" s="140">
        <v>35</v>
      </c>
      <c r="F7" s="108"/>
      <c r="G7" s="109">
        <f>F7*E7</f>
        <v>0</v>
      </c>
      <c r="H7" s="110"/>
      <c r="I7" s="109">
        <f>F8*H8+F8</f>
        <v>0</v>
      </c>
      <c r="J7" s="27">
        <f>I7*E7</f>
        <v>0</v>
      </c>
    </row>
    <row r="8" spans="1:10" x14ac:dyDescent="0.2">
      <c r="A8" s="8" t="s">
        <v>38</v>
      </c>
      <c r="B8" s="79" t="s">
        <v>16</v>
      </c>
      <c r="C8" s="35"/>
      <c r="D8" s="107" t="s">
        <v>11</v>
      </c>
      <c r="E8" s="140">
        <v>30</v>
      </c>
      <c r="F8" s="108"/>
      <c r="G8" s="109">
        <f t="shared" ref="G8:G28" si="0">F8*E8</f>
        <v>0</v>
      </c>
      <c r="H8" s="110"/>
      <c r="I8" s="109">
        <f t="shared" ref="I8:I27" si="1">F9*H9+F9</f>
        <v>0</v>
      </c>
      <c r="J8" s="27">
        <f t="shared" ref="J8:J28" si="2">I8*E8</f>
        <v>0</v>
      </c>
    </row>
    <row r="9" spans="1:10" x14ac:dyDescent="0.2">
      <c r="A9" s="8" t="s">
        <v>90</v>
      </c>
      <c r="B9" s="79" t="s">
        <v>22</v>
      </c>
      <c r="C9" s="34"/>
      <c r="D9" s="107" t="s">
        <v>11</v>
      </c>
      <c r="E9" s="140">
        <v>25</v>
      </c>
      <c r="F9" s="108"/>
      <c r="G9" s="109">
        <f t="shared" si="0"/>
        <v>0</v>
      </c>
      <c r="H9" s="110"/>
      <c r="I9" s="109">
        <f t="shared" si="1"/>
        <v>0</v>
      </c>
      <c r="J9" s="27">
        <f t="shared" si="2"/>
        <v>0</v>
      </c>
    </row>
    <row r="10" spans="1:10" x14ac:dyDescent="0.2">
      <c r="A10" s="8" t="s">
        <v>91</v>
      </c>
      <c r="B10" s="78" t="s">
        <v>24</v>
      </c>
      <c r="C10" s="25"/>
      <c r="D10" s="107" t="s">
        <v>11</v>
      </c>
      <c r="E10" s="140">
        <v>20</v>
      </c>
      <c r="F10" s="108"/>
      <c r="G10" s="109">
        <f t="shared" si="0"/>
        <v>0</v>
      </c>
      <c r="H10" s="110"/>
      <c r="I10" s="109">
        <f t="shared" si="1"/>
        <v>0</v>
      </c>
      <c r="J10" s="27">
        <f t="shared" si="2"/>
        <v>0</v>
      </c>
    </row>
    <row r="11" spans="1:10" ht="22.5" x14ac:dyDescent="0.2">
      <c r="A11" s="8" t="s">
        <v>92</v>
      </c>
      <c r="B11" s="78" t="s">
        <v>17</v>
      </c>
      <c r="C11" s="25"/>
      <c r="D11" s="107" t="s">
        <v>11</v>
      </c>
      <c r="E11" s="140">
        <v>312</v>
      </c>
      <c r="F11" s="108"/>
      <c r="G11" s="109">
        <f t="shared" si="0"/>
        <v>0</v>
      </c>
      <c r="H11" s="110"/>
      <c r="I11" s="109">
        <f t="shared" si="1"/>
        <v>0</v>
      </c>
      <c r="J11" s="27">
        <f t="shared" si="2"/>
        <v>0</v>
      </c>
    </row>
    <row r="12" spans="1:10" x14ac:dyDescent="0.2">
      <c r="A12" s="8" t="s">
        <v>93</v>
      </c>
      <c r="B12" s="17" t="s">
        <v>65</v>
      </c>
      <c r="C12" s="36"/>
      <c r="D12" s="107" t="s">
        <v>11</v>
      </c>
      <c r="E12" s="140">
        <v>1550</v>
      </c>
      <c r="F12" s="108"/>
      <c r="G12" s="109">
        <f t="shared" si="0"/>
        <v>0</v>
      </c>
      <c r="H12" s="110"/>
      <c r="I12" s="109">
        <f t="shared" si="1"/>
        <v>0</v>
      </c>
      <c r="J12" s="27">
        <f t="shared" si="2"/>
        <v>0</v>
      </c>
    </row>
    <row r="13" spans="1:10" x14ac:dyDescent="0.2">
      <c r="A13" s="8" t="s">
        <v>94</v>
      </c>
      <c r="B13" s="78" t="s">
        <v>49</v>
      </c>
      <c r="C13" s="25"/>
      <c r="D13" s="107" t="s">
        <v>11</v>
      </c>
      <c r="E13" s="140">
        <v>280</v>
      </c>
      <c r="F13" s="108"/>
      <c r="G13" s="109">
        <f t="shared" si="0"/>
        <v>0</v>
      </c>
      <c r="H13" s="110"/>
      <c r="I13" s="109">
        <f t="shared" si="1"/>
        <v>0</v>
      </c>
      <c r="J13" s="27">
        <f t="shared" si="2"/>
        <v>0</v>
      </c>
    </row>
    <row r="14" spans="1:10" x14ac:dyDescent="0.2">
      <c r="A14" s="8" t="s">
        <v>95</v>
      </c>
      <c r="B14" s="78" t="s">
        <v>27</v>
      </c>
      <c r="C14" s="25"/>
      <c r="D14" s="107" t="s">
        <v>11</v>
      </c>
      <c r="E14" s="140">
        <v>45</v>
      </c>
      <c r="F14" s="108"/>
      <c r="G14" s="109">
        <f t="shared" si="0"/>
        <v>0</v>
      </c>
      <c r="H14" s="110"/>
      <c r="I14" s="109">
        <f t="shared" si="1"/>
        <v>0</v>
      </c>
      <c r="J14" s="27">
        <f t="shared" si="2"/>
        <v>0</v>
      </c>
    </row>
    <row r="15" spans="1:10" x14ac:dyDescent="0.2">
      <c r="A15" s="8" t="s">
        <v>96</v>
      </c>
      <c r="B15" s="80" t="s">
        <v>28</v>
      </c>
      <c r="C15" s="25"/>
      <c r="D15" s="107" t="s">
        <v>10</v>
      </c>
      <c r="E15" s="140">
        <v>45</v>
      </c>
      <c r="F15" s="108"/>
      <c r="G15" s="109">
        <f t="shared" si="0"/>
        <v>0</v>
      </c>
      <c r="H15" s="110"/>
      <c r="I15" s="109">
        <f t="shared" si="1"/>
        <v>0</v>
      </c>
      <c r="J15" s="27">
        <f t="shared" si="2"/>
        <v>0</v>
      </c>
    </row>
    <row r="16" spans="1:10" x14ac:dyDescent="0.2">
      <c r="A16" s="8" t="s">
        <v>97</v>
      </c>
      <c r="B16" s="81" t="s">
        <v>29</v>
      </c>
      <c r="C16" s="25"/>
      <c r="D16" s="107" t="s">
        <v>10</v>
      </c>
      <c r="E16" s="140">
        <v>65</v>
      </c>
      <c r="F16" s="108"/>
      <c r="G16" s="109">
        <f t="shared" si="0"/>
        <v>0</v>
      </c>
      <c r="H16" s="111"/>
      <c r="I16" s="109">
        <f t="shared" si="1"/>
        <v>0</v>
      </c>
      <c r="J16" s="27">
        <f t="shared" si="2"/>
        <v>0</v>
      </c>
    </row>
    <row r="17" spans="1:10" x14ac:dyDescent="0.2">
      <c r="A17" s="8" t="s">
        <v>98</v>
      </c>
      <c r="B17" s="82" t="s">
        <v>34</v>
      </c>
      <c r="C17" s="25"/>
      <c r="D17" s="107" t="s">
        <v>10</v>
      </c>
      <c r="E17" s="140">
        <v>500</v>
      </c>
      <c r="F17" s="108"/>
      <c r="G17" s="109">
        <f t="shared" si="0"/>
        <v>0</v>
      </c>
      <c r="H17" s="112"/>
      <c r="I17" s="109">
        <f t="shared" si="1"/>
        <v>0</v>
      </c>
      <c r="J17" s="27">
        <f t="shared" si="2"/>
        <v>0</v>
      </c>
    </row>
    <row r="18" spans="1:10" x14ac:dyDescent="0.2">
      <c r="A18" s="8" t="s">
        <v>99</v>
      </c>
      <c r="B18" s="23" t="s">
        <v>23</v>
      </c>
      <c r="C18" s="25"/>
      <c r="D18" s="107" t="s">
        <v>10</v>
      </c>
      <c r="E18" s="140">
        <v>80</v>
      </c>
      <c r="F18" s="108"/>
      <c r="G18" s="109">
        <f t="shared" si="0"/>
        <v>0</v>
      </c>
      <c r="H18" s="112"/>
      <c r="I18" s="109">
        <f t="shared" si="1"/>
        <v>0</v>
      </c>
      <c r="J18" s="27">
        <f t="shared" si="2"/>
        <v>0</v>
      </c>
    </row>
    <row r="19" spans="1:10" x14ac:dyDescent="0.2">
      <c r="A19" s="8" t="s">
        <v>100</v>
      </c>
      <c r="B19" s="83" t="s">
        <v>32</v>
      </c>
      <c r="C19" s="26"/>
      <c r="D19" s="107" t="s">
        <v>10</v>
      </c>
      <c r="E19" s="140">
        <v>160</v>
      </c>
      <c r="F19" s="108"/>
      <c r="G19" s="109">
        <f t="shared" si="0"/>
        <v>0</v>
      </c>
      <c r="H19" s="112"/>
      <c r="I19" s="109">
        <f t="shared" si="1"/>
        <v>0</v>
      </c>
      <c r="J19" s="27">
        <f t="shared" si="2"/>
        <v>0</v>
      </c>
    </row>
    <row r="20" spans="1:10" x14ac:dyDescent="0.2">
      <c r="A20" s="8" t="s">
        <v>101</v>
      </c>
      <c r="B20" s="84" t="s">
        <v>33</v>
      </c>
      <c r="C20" s="26"/>
      <c r="D20" s="107" t="s">
        <v>10</v>
      </c>
      <c r="E20" s="140">
        <v>70</v>
      </c>
      <c r="F20" s="108"/>
      <c r="G20" s="109">
        <f t="shared" si="0"/>
        <v>0</v>
      </c>
      <c r="H20" s="112"/>
      <c r="I20" s="109">
        <f t="shared" si="1"/>
        <v>0</v>
      </c>
      <c r="J20" s="27">
        <f t="shared" si="2"/>
        <v>0</v>
      </c>
    </row>
    <row r="21" spans="1:10" x14ac:dyDescent="0.2">
      <c r="A21" s="8" t="s">
        <v>102</v>
      </c>
      <c r="B21" s="84" t="s">
        <v>25</v>
      </c>
      <c r="C21" s="26"/>
      <c r="D21" s="107" t="s">
        <v>11</v>
      </c>
      <c r="E21" s="140">
        <v>90</v>
      </c>
      <c r="F21" s="108"/>
      <c r="G21" s="109">
        <f t="shared" si="0"/>
        <v>0</v>
      </c>
      <c r="H21" s="112"/>
      <c r="I21" s="109">
        <f t="shared" si="1"/>
        <v>0</v>
      </c>
      <c r="J21" s="27">
        <f t="shared" si="2"/>
        <v>0</v>
      </c>
    </row>
    <row r="22" spans="1:10" x14ac:dyDescent="0.2">
      <c r="A22" s="8" t="s">
        <v>103</v>
      </c>
      <c r="B22" s="84" t="s">
        <v>26</v>
      </c>
      <c r="C22" s="26"/>
      <c r="D22" s="113" t="s">
        <v>11</v>
      </c>
      <c r="E22" s="141">
        <v>80</v>
      </c>
      <c r="F22" s="108"/>
      <c r="G22" s="109">
        <f t="shared" si="0"/>
        <v>0</v>
      </c>
      <c r="H22" s="112"/>
      <c r="I22" s="109">
        <f t="shared" si="1"/>
        <v>0</v>
      </c>
      <c r="J22" s="27">
        <f t="shared" si="2"/>
        <v>0</v>
      </c>
    </row>
    <row r="23" spans="1:10" x14ac:dyDescent="0.2">
      <c r="A23" s="8" t="s">
        <v>104</v>
      </c>
      <c r="B23" s="95" t="s">
        <v>109</v>
      </c>
      <c r="C23" s="26"/>
      <c r="D23" s="113" t="s">
        <v>11</v>
      </c>
      <c r="E23" s="142">
        <v>25</v>
      </c>
      <c r="F23" s="114"/>
      <c r="G23" s="109">
        <f t="shared" si="0"/>
        <v>0</v>
      </c>
      <c r="H23" s="112"/>
      <c r="I23" s="109">
        <f t="shared" si="1"/>
        <v>0</v>
      </c>
      <c r="J23" s="27">
        <f t="shared" si="2"/>
        <v>0</v>
      </c>
    </row>
    <row r="24" spans="1:10" x14ac:dyDescent="0.2">
      <c r="A24" s="8" t="s">
        <v>105</v>
      </c>
      <c r="B24" s="84" t="s">
        <v>47</v>
      </c>
      <c r="C24" s="26"/>
      <c r="D24" s="113" t="s">
        <v>11</v>
      </c>
      <c r="E24" s="142">
        <v>20</v>
      </c>
      <c r="F24" s="114"/>
      <c r="G24" s="109">
        <f t="shared" si="0"/>
        <v>0</v>
      </c>
      <c r="H24" s="112"/>
      <c r="I24" s="109">
        <f t="shared" si="1"/>
        <v>0</v>
      </c>
      <c r="J24" s="27">
        <f t="shared" si="2"/>
        <v>0</v>
      </c>
    </row>
    <row r="25" spans="1:10" x14ac:dyDescent="0.2">
      <c r="A25" s="8" t="s">
        <v>106</v>
      </c>
      <c r="B25" s="84" t="s">
        <v>35</v>
      </c>
      <c r="C25" s="26"/>
      <c r="D25" s="113" t="s">
        <v>11</v>
      </c>
      <c r="E25" s="142">
        <v>35</v>
      </c>
      <c r="F25" s="114"/>
      <c r="G25" s="109">
        <f t="shared" si="0"/>
        <v>0</v>
      </c>
      <c r="H25" s="112"/>
      <c r="I25" s="109">
        <f t="shared" si="1"/>
        <v>0</v>
      </c>
      <c r="J25" s="27">
        <f t="shared" si="2"/>
        <v>0</v>
      </c>
    </row>
    <row r="26" spans="1:10" x14ac:dyDescent="0.2">
      <c r="A26" s="39" t="s">
        <v>107</v>
      </c>
      <c r="B26" s="84" t="s">
        <v>50</v>
      </c>
      <c r="C26" s="26"/>
      <c r="D26" s="113" t="s">
        <v>11</v>
      </c>
      <c r="E26" s="142">
        <v>100</v>
      </c>
      <c r="F26" s="114"/>
      <c r="G26" s="109">
        <f t="shared" si="0"/>
        <v>0</v>
      </c>
      <c r="H26" s="112"/>
      <c r="I26" s="109">
        <f t="shared" si="1"/>
        <v>0</v>
      </c>
      <c r="J26" s="27">
        <f t="shared" si="2"/>
        <v>0</v>
      </c>
    </row>
    <row r="27" spans="1:10" x14ac:dyDescent="0.2">
      <c r="A27" s="26" t="s">
        <v>108</v>
      </c>
      <c r="B27" s="96" t="s">
        <v>114</v>
      </c>
      <c r="C27" s="26"/>
      <c r="D27" s="113" t="s">
        <v>11</v>
      </c>
      <c r="E27" s="142">
        <v>36</v>
      </c>
      <c r="F27" s="114"/>
      <c r="G27" s="109">
        <f t="shared" si="0"/>
        <v>0</v>
      </c>
      <c r="H27" s="112"/>
      <c r="I27" s="109">
        <f t="shared" si="1"/>
        <v>0</v>
      </c>
      <c r="J27" s="27">
        <f t="shared" si="2"/>
        <v>0</v>
      </c>
    </row>
    <row r="28" spans="1:10" x14ac:dyDescent="0.2">
      <c r="A28" s="28" t="s">
        <v>113</v>
      </c>
      <c r="B28" s="84" t="s">
        <v>48</v>
      </c>
      <c r="C28" s="26"/>
      <c r="D28" s="113" t="s">
        <v>11</v>
      </c>
      <c r="E28" s="142">
        <v>170</v>
      </c>
      <c r="F28" s="114"/>
      <c r="G28" s="109">
        <f t="shared" si="0"/>
        <v>0</v>
      </c>
      <c r="H28" s="112"/>
      <c r="I28" s="109">
        <f t="shared" ref="I28" si="3">F28*H28+F28</f>
        <v>0</v>
      </c>
      <c r="J28" s="27">
        <f t="shared" si="2"/>
        <v>0</v>
      </c>
    </row>
    <row r="29" spans="1:10" x14ac:dyDescent="0.2">
      <c r="A29" s="26"/>
      <c r="B29" s="37"/>
      <c r="C29" s="27"/>
      <c r="D29" s="120" t="s">
        <v>12</v>
      </c>
      <c r="E29" s="121"/>
      <c r="F29" s="122"/>
      <c r="G29" s="29">
        <f>SUM(G7:G28)</f>
        <v>0</v>
      </c>
      <c r="H29" s="99"/>
      <c r="I29" s="19"/>
      <c r="J29" s="18">
        <f>SUM(J7:J28)</f>
        <v>0</v>
      </c>
    </row>
  </sheetData>
  <sheetProtection selectLockedCells="1" selectUnlockedCells="1"/>
  <mergeCells count="5">
    <mergeCell ref="D29:F29"/>
    <mergeCell ref="B1:J1"/>
    <mergeCell ref="I4:J4"/>
    <mergeCell ref="I5:J5"/>
    <mergeCell ref="C4:D4"/>
  </mergeCells>
  <phoneticPr fontId="4" type="noConversion"/>
  <pageMargins left="0.40625" right="0.70000000000000007" top="0.75" bottom="0.75" header="0.3" footer="0.51181102362204722"/>
  <pageSetup paperSize="9" firstPageNumber="0" orientation="landscape" verticalDpi="300" r:id="rId1"/>
  <headerFooter alignWithMargins="0">
    <oddHeader xml:space="preserve">&amp;C                                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51EA-2B44-4E52-890B-57E98A9AC060}">
  <dimension ref="A1:L24"/>
  <sheetViews>
    <sheetView view="pageLayout" zoomScaleNormal="100" workbookViewId="0">
      <selection activeCell="E11" sqref="E11"/>
    </sheetView>
  </sheetViews>
  <sheetFormatPr defaultColWidth="11.5703125" defaultRowHeight="12.95" customHeight="1" x14ac:dyDescent="0.2"/>
  <cols>
    <col min="1" max="1" width="4.5703125" customWidth="1"/>
    <col min="2" max="2" width="42" customWidth="1"/>
    <col min="3" max="3" width="14.28515625" customWidth="1"/>
    <col min="4" max="4" width="8" customWidth="1"/>
    <col min="5" max="5" width="5.7109375" customWidth="1"/>
    <col min="7" max="7" width="8" customWidth="1"/>
  </cols>
  <sheetData>
    <row r="1" spans="1:12" ht="12.95" customHeight="1" x14ac:dyDescent="0.2">
      <c r="A1" s="12"/>
      <c r="B1" s="123" t="s">
        <v>121</v>
      </c>
      <c r="C1" s="123"/>
      <c r="D1" s="123"/>
      <c r="E1" s="123"/>
      <c r="F1" s="123"/>
      <c r="G1" s="123"/>
      <c r="H1" s="123"/>
      <c r="I1" s="123"/>
      <c r="J1" s="123"/>
      <c r="K1" s="12"/>
      <c r="L1" s="12"/>
    </row>
    <row r="2" spans="1:12" ht="12.95" customHeight="1" x14ac:dyDescent="0.2">
      <c r="A2" s="12"/>
      <c r="B2" s="62"/>
      <c r="C2" s="62"/>
      <c r="D2" s="62"/>
      <c r="E2" s="62"/>
      <c r="F2" s="62"/>
      <c r="G2" s="62"/>
      <c r="H2" s="62" t="s">
        <v>125</v>
      </c>
      <c r="I2" s="62"/>
      <c r="J2" s="62"/>
      <c r="K2" s="12"/>
      <c r="L2" s="12"/>
    </row>
    <row r="3" spans="1:12" ht="12.95" customHeight="1" x14ac:dyDescent="0.2">
      <c r="A3" s="12"/>
      <c r="B3" s="62"/>
      <c r="C3" s="55" t="s">
        <v>111</v>
      </c>
      <c r="D3" s="62"/>
      <c r="E3" s="62"/>
      <c r="F3" s="62"/>
      <c r="G3" s="62"/>
      <c r="H3" s="62"/>
      <c r="I3" s="62"/>
      <c r="J3" s="62"/>
      <c r="K3" s="12"/>
      <c r="L3" s="12"/>
    </row>
    <row r="4" spans="1:12" ht="25.5" customHeight="1" x14ac:dyDescent="0.2">
      <c r="A4" s="12"/>
      <c r="B4" s="62"/>
      <c r="C4" s="67" t="s">
        <v>60</v>
      </c>
      <c r="D4" s="62"/>
      <c r="E4" s="62"/>
      <c r="F4" s="62"/>
      <c r="G4" s="62"/>
      <c r="H4" s="62"/>
      <c r="I4" s="62"/>
      <c r="J4" s="62"/>
      <c r="K4" s="12"/>
      <c r="L4" s="12"/>
    </row>
    <row r="5" spans="1:12" ht="32.25" customHeight="1" x14ac:dyDescent="0.2">
      <c r="A5" s="12"/>
      <c r="B5" s="17" t="s">
        <v>51</v>
      </c>
      <c r="C5" s="14"/>
      <c r="D5" s="12"/>
      <c r="E5" s="12"/>
      <c r="F5" s="12"/>
      <c r="G5" s="12"/>
      <c r="H5" s="12"/>
      <c r="I5" s="126" t="s">
        <v>52</v>
      </c>
      <c r="J5" s="123"/>
      <c r="K5" s="12"/>
      <c r="L5" s="12"/>
    </row>
    <row r="6" spans="1:12" ht="54.75" customHeight="1" x14ac:dyDescent="0.2">
      <c r="A6" s="43" t="s">
        <v>0</v>
      </c>
      <c r="B6" s="6" t="s">
        <v>1</v>
      </c>
      <c r="C6" s="6" t="s">
        <v>2</v>
      </c>
      <c r="D6" s="6" t="s">
        <v>14</v>
      </c>
      <c r="E6" s="6" t="s">
        <v>4</v>
      </c>
      <c r="F6" s="6" t="s">
        <v>5</v>
      </c>
      <c r="G6" s="20" t="s">
        <v>6</v>
      </c>
      <c r="H6" s="21" t="s">
        <v>7</v>
      </c>
      <c r="I6" s="6" t="s">
        <v>8</v>
      </c>
      <c r="J6" s="6" t="s">
        <v>9</v>
      </c>
      <c r="K6" s="12"/>
      <c r="L6" s="12"/>
    </row>
    <row r="7" spans="1:12" ht="43.5" customHeight="1" x14ac:dyDescent="0.2">
      <c r="A7" s="28">
        <v>1</v>
      </c>
      <c r="B7" s="85" t="s">
        <v>87</v>
      </c>
      <c r="C7" s="16"/>
      <c r="D7" s="10" t="s">
        <v>19</v>
      </c>
      <c r="E7" s="143">
        <v>130</v>
      </c>
      <c r="F7" s="7"/>
      <c r="G7" s="22">
        <f>E7*F7</f>
        <v>0</v>
      </c>
      <c r="H7" s="102"/>
      <c r="I7" s="27">
        <f>F7*H7+F7</f>
        <v>0</v>
      </c>
      <c r="J7" s="27">
        <f>I7*E7</f>
        <v>0</v>
      </c>
      <c r="K7" s="12"/>
      <c r="L7" s="12"/>
    </row>
    <row r="8" spans="1:12" ht="28.5" customHeight="1" x14ac:dyDescent="0.2">
      <c r="A8" s="28">
        <v>2</v>
      </c>
      <c r="B8" s="85" t="s">
        <v>86</v>
      </c>
      <c r="C8" s="9"/>
      <c r="D8" s="10" t="s">
        <v>15</v>
      </c>
      <c r="E8" s="143">
        <v>70</v>
      </c>
      <c r="F8" s="7"/>
      <c r="G8" s="22">
        <f>E8*F8</f>
        <v>0</v>
      </c>
      <c r="H8" s="102"/>
      <c r="I8" s="27">
        <f>F8*H8+F8</f>
        <v>0</v>
      </c>
      <c r="J8" s="27">
        <f>I8*E8</f>
        <v>0</v>
      </c>
      <c r="K8" s="12"/>
      <c r="L8" s="12"/>
    </row>
    <row r="9" spans="1:12" ht="39" customHeight="1" x14ac:dyDescent="0.2">
      <c r="A9" s="28">
        <v>3</v>
      </c>
      <c r="B9" s="85" t="s">
        <v>85</v>
      </c>
      <c r="C9" s="9"/>
      <c r="D9" s="10" t="s">
        <v>11</v>
      </c>
      <c r="E9" s="143">
        <v>800</v>
      </c>
      <c r="F9" s="7"/>
      <c r="G9" s="22">
        <f>E9*F9</f>
        <v>0</v>
      </c>
      <c r="H9" s="102"/>
      <c r="I9" s="27">
        <f>F9*H9+F9</f>
        <v>0</v>
      </c>
      <c r="J9" s="27">
        <f>I9*E9</f>
        <v>0</v>
      </c>
      <c r="K9" s="12"/>
      <c r="L9" s="12"/>
    </row>
    <row r="10" spans="1:12" ht="29.25" customHeight="1" x14ac:dyDescent="0.2">
      <c r="A10" s="28">
        <v>4</v>
      </c>
      <c r="B10" s="86" t="s">
        <v>88</v>
      </c>
      <c r="C10" s="28"/>
      <c r="D10" s="31" t="s">
        <v>20</v>
      </c>
      <c r="E10" s="143">
        <v>590</v>
      </c>
      <c r="F10" s="7"/>
      <c r="G10" s="22">
        <f>E10*F10</f>
        <v>0</v>
      </c>
      <c r="H10" s="102"/>
      <c r="I10" s="27">
        <f>F10*H10+F10</f>
        <v>0</v>
      </c>
      <c r="J10" s="27">
        <f>I10*E10</f>
        <v>0</v>
      </c>
      <c r="K10" s="12"/>
      <c r="L10" s="12"/>
    </row>
    <row r="11" spans="1:12" ht="27.2" customHeight="1" x14ac:dyDescent="0.2">
      <c r="A11" s="28">
        <v>5</v>
      </c>
      <c r="B11" s="36" t="s">
        <v>21</v>
      </c>
      <c r="C11" s="36"/>
      <c r="D11" s="31" t="s">
        <v>15</v>
      </c>
      <c r="E11" s="143">
        <v>1440</v>
      </c>
      <c r="F11" s="7"/>
      <c r="G11" s="22">
        <f>E11*F11</f>
        <v>0</v>
      </c>
      <c r="H11" s="102"/>
      <c r="I11" s="27">
        <f>F11*H11+F11</f>
        <v>0</v>
      </c>
      <c r="J11" s="27">
        <f>I11*E11</f>
        <v>0</v>
      </c>
      <c r="K11" s="12"/>
      <c r="L11" s="12"/>
    </row>
    <row r="12" spans="1:12" ht="18" customHeight="1" x14ac:dyDescent="0.2">
      <c r="A12" s="127"/>
      <c r="B12" s="127"/>
      <c r="C12" s="30"/>
      <c r="D12" s="128" t="s">
        <v>12</v>
      </c>
      <c r="E12" s="128"/>
      <c r="F12" s="128"/>
      <c r="G12" s="129">
        <f>SUM(G7:G11)</f>
        <v>0</v>
      </c>
      <c r="H12" s="128"/>
      <c r="I12" s="128"/>
      <c r="J12" s="130">
        <f>SUM(J7:J11)</f>
        <v>0</v>
      </c>
      <c r="K12" s="12"/>
      <c r="L12" s="12"/>
    </row>
    <row r="13" spans="1:12" ht="15" customHeight="1" x14ac:dyDescent="0.2">
      <c r="A13" s="127">
        <v>86</v>
      </c>
      <c r="B13" s="127"/>
      <c r="C13" s="30"/>
      <c r="D13" s="128"/>
      <c r="E13" s="128"/>
      <c r="F13" s="128"/>
      <c r="G13" s="129"/>
      <c r="H13" s="128"/>
      <c r="I13" s="128"/>
      <c r="J13" s="130"/>
      <c r="K13" s="12"/>
      <c r="L13" s="12"/>
    </row>
    <row r="14" spans="1:12" ht="65.2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65.25" customHeight="1" x14ac:dyDescent="0.2"/>
    <row r="16" spans="1:12" ht="65.25" customHeight="1" x14ac:dyDescent="0.2"/>
    <row r="17" ht="65.25" customHeight="1" x14ac:dyDescent="0.2"/>
    <row r="18" ht="65.25" customHeight="1" x14ac:dyDescent="0.2"/>
    <row r="19" ht="65.25" customHeight="1" x14ac:dyDescent="0.2"/>
    <row r="20" ht="65.25" customHeight="1" x14ac:dyDescent="0.2"/>
    <row r="21" ht="65.25" customHeight="1" x14ac:dyDescent="0.2"/>
    <row r="22" ht="65.25" customHeight="1" x14ac:dyDescent="0.2"/>
    <row r="23" ht="65.25" customHeight="1" x14ac:dyDescent="0.2"/>
    <row r="24" ht="65.25" customHeight="1" x14ac:dyDescent="0.2"/>
  </sheetData>
  <sheetProtection selectLockedCells="1" selectUnlockedCells="1"/>
  <mergeCells count="7">
    <mergeCell ref="B1:J1"/>
    <mergeCell ref="I5:J5"/>
    <mergeCell ref="A12:B13"/>
    <mergeCell ref="D12:F13"/>
    <mergeCell ref="G12:G13"/>
    <mergeCell ref="H12:I13"/>
    <mergeCell ref="J12:J13"/>
  </mergeCells>
  <pageMargins left="0.78749999999999998" right="0.78749999999999998" top="1.0249999999999999" bottom="0.88611111111111118" header="0.78749999999999998" footer="0.51181102362204722"/>
  <pageSetup paperSize="9" firstPageNumber="0" orientation="landscape" verticalDpi="300" r:id="rId1"/>
  <headerFooter alignWithMargins="0">
    <oddHeader xml:space="preserve">&amp;R              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E9F0-1349-4A27-AADD-88948EDC823C}">
  <dimension ref="B2:L18"/>
  <sheetViews>
    <sheetView workbookViewId="0">
      <selection activeCell="G12" sqref="G12"/>
    </sheetView>
  </sheetViews>
  <sheetFormatPr defaultRowHeight="12.75" x14ac:dyDescent="0.2"/>
  <cols>
    <col min="1" max="1" width="1.85546875" customWidth="1"/>
    <col min="2" max="2" width="4.7109375" customWidth="1"/>
    <col min="3" max="3" width="21.7109375" customWidth="1"/>
    <col min="4" max="4" width="15.28515625" customWidth="1"/>
    <col min="5" max="5" width="10.85546875" customWidth="1"/>
  </cols>
  <sheetData>
    <row r="2" spans="2:12" x14ac:dyDescent="0.2">
      <c r="B2" s="12"/>
      <c r="C2" s="123" t="s">
        <v>120</v>
      </c>
      <c r="D2" s="123"/>
      <c r="E2" s="123"/>
      <c r="F2" s="123"/>
      <c r="G2" s="123"/>
      <c r="H2" s="123"/>
      <c r="I2" s="123"/>
      <c r="J2" s="123"/>
      <c r="K2" s="123"/>
      <c r="L2" s="123"/>
    </row>
    <row r="3" spans="2:12" x14ac:dyDescent="0.2">
      <c r="B3" s="12"/>
      <c r="C3" s="62"/>
      <c r="D3" s="62"/>
      <c r="E3" s="62"/>
      <c r="F3" s="62"/>
      <c r="G3" s="62"/>
      <c r="H3" s="62"/>
      <c r="I3" s="62"/>
      <c r="J3" s="62" t="s">
        <v>116</v>
      </c>
      <c r="K3" s="62"/>
      <c r="L3" s="62"/>
    </row>
    <row r="4" spans="2:12" x14ac:dyDescent="0.2">
      <c r="B4" s="12"/>
      <c r="C4" s="62"/>
      <c r="D4" s="62"/>
      <c r="E4" s="55" t="s">
        <v>111</v>
      </c>
      <c r="F4" s="62"/>
      <c r="G4" s="62"/>
      <c r="H4" s="62"/>
      <c r="I4" s="62"/>
      <c r="J4" s="62"/>
      <c r="K4" s="62"/>
      <c r="L4" s="62"/>
    </row>
    <row r="5" spans="2:12" x14ac:dyDescent="0.2">
      <c r="B5" s="12"/>
      <c r="C5" s="62"/>
      <c r="D5" s="62"/>
      <c r="E5" s="67" t="s">
        <v>60</v>
      </c>
      <c r="F5" s="62"/>
      <c r="G5" s="62"/>
      <c r="H5" s="62"/>
      <c r="I5" s="62"/>
      <c r="J5" s="62"/>
      <c r="K5" s="62"/>
      <c r="L5" s="62"/>
    </row>
    <row r="6" spans="2:12" ht="33.75" x14ac:dyDescent="0.2">
      <c r="B6" s="12"/>
      <c r="C6" s="17" t="s">
        <v>51</v>
      </c>
      <c r="D6" s="17"/>
      <c r="E6" s="14"/>
      <c r="F6" s="12"/>
      <c r="G6" s="12"/>
      <c r="H6" s="12"/>
      <c r="I6" s="12"/>
      <c r="J6" s="12"/>
      <c r="K6" s="126" t="s">
        <v>52</v>
      </c>
      <c r="L6" s="123"/>
    </row>
    <row r="7" spans="2:12" ht="67.5" x14ac:dyDescent="0.2">
      <c r="B7" s="43" t="s">
        <v>0</v>
      </c>
      <c r="C7" s="43" t="s">
        <v>1</v>
      </c>
      <c r="D7" s="6" t="s">
        <v>66</v>
      </c>
      <c r="E7" s="6" t="s">
        <v>2</v>
      </c>
      <c r="F7" s="6" t="s">
        <v>14</v>
      </c>
      <c r="G7" s="6" t="s">
        <v>4</v>
      </c>
      <c r="H7" s="6" t="s">
        <v>5</v>
      </c>
      <c r="I7" s="20" t="s">
        <v>6</v>
      </c>
      <c r="J7" s="21" t="s">
        <v>7</v>
      </c>
      <c r="K7" s="6" t="s">
        <v>8</v>
      </c>
      <c r="L7" s="6" t="s">
        <v>9</v>
      </c>
    </row>
    <row r="8" spans="2:12" ht="22.5" x14ac:dyDescent="0.2">
      <c r="B8" s="28">
        <v>1</v>
      </c>
      <c r="C8" s="92" t="s">
        <v>69</v>
      </c>
      <c r="D8" s="89">
        <v>520501</v>
      </c>
      <c r="E8" s="16"/>
      <c r="F8" s="10" t="s">
        <v>15</v>
      </c>
      <c r="G8" s="143">
        <v>10</v>
      </c>
      <c r="H8" s="7"/>
      <c r="I8" s="27">
        <f>G8*H8</f>
        <v>0</v>
      </c>
      <c r="J8" s="102"/>
      <c r="K8" s="27">
        <f>H8*J8+H8</f>
        <v>0</v>
      </c>
      <c r="L8" s="27">
        <f>K8*G8</f>
        <v>0</v>
      </c>
    </row>
    <row r="9" spans="2:12" ht="22.5" x14ac:dyDescent="0.2">
      <c r="B9" s="34">
        <v>2</v>
      </c>
      <c r="C9" s="80" t="s">
        <v>73</v>
      </c>
      <c r="D9" s="91">
        <v>120059</v>
      </c>
      <c r="E9" s="9"/>
      <c r="F9" s="10" t="s">
        <v>15</v>
      </c>
      <c r="G9" s="143">
        <v>30</v>
      </c>
      <c r="H9" s="7"/>
      <c r="I9" s="27">
        <f>G9*H9</f>
        <v>0</v>
      </c>
      <c r="J9" s="102"/>
      <c r="K9" s="27">
        <f>H9*J9+H9</f>
        <v>0</v>
      </c>
      <c r="L9" s="27">
        <f>K9*G9</f>
        <v>0</v>
      </c>
    </row>
    <row r="10" spans="2:12" ht="21" customHeight="1" x14ac:dyDescent="0.2">
      <c r="B10" s="28">
        <v>3</v>
      </c>
      <c r="C10" s="85" t="s">
        <v>70</v>
      </c>
      <c r="D10" s="90">
        <v>100585</v>
      </c>
      <c r="E10" s="9"/>
      <c r="F10" s="10" t="s">
        <v>15</v>
      </c>
      <c r="G10" s="143">
        <v>4</v>
      </c>
      <c r="H10" s="7"/>
      <c r="I10" s="27">
        <f>G10*H10</f>
        <v>0</v>
      </c>
      <c r="J10" s="102"/>
      <c r="K10" s="27">
        <f>H10*J10+H10</f>
        <v>0</v>
      </c>
      <c r="L10" s="27">
        <f>K10*G10</f>
        <v>0</v>
      </c>
    </row>
    <row r="11" spans="2:12" ht="18" customHeight="1" x14ac:dyDescent="0.2">
      <c r="B11" s="28">
        <v>4</v>
      </c>
      <c r="C11" s="87" t="s">
        <v>71</v>
      </c>
      <c r="D11" s="88">
        <v>472242</v>
      </c>
      <c r="E11" s="24"/>
      <c r="F11" s="10" t="s">
        <v>15</v>
      </c>
      <c r="G11" s="143">
        <v>30</v>
      </c>
      <c r="H11" s="7"/>
      <c r="I11" s="27">
        <f>G11*H11</f>
        <v>0</v>
      </c>
      <c r="J11" s="102"/>
      <c r="K11" s="27">
        <f>H11*J11+H11</f>
        <v>0</v>
      </c>
      <c r="L11" s="27">
        <f>K11*G11</f>
        <v>0</v>
      </c>
    </row>
    <row r="12" spans="2:12" ht="21" customHeight="1" x14ac:dyDescent="0.2">
      <c r="B12" s="28">
        <v>5</v>
      </c>
      <c r="C12" s="86" t="s">
        <v>72</v>
      </c>
      <c r="D12" s="88">
        <v>424661</v>
      </c>
      <c r="E12" s="94"/>
      <c r="F12" s="31" t="s">
        <v>15</v>
      </c>
      <c r="G12" s="143">
        <v>1</v>
      </c>
      <c r="H12" s="7"/>
      <c r="I12" s="27">
        <f>G12*H12</f>
        <v>0</v>
      </c>
      <c r="J12" s="102"/>
      <c r="K12" s="27">
        <f>H12*J12+H12</f>
        <v>0</v>
      </c>
      <c r="L12" s="27">
        <f>K12*G12</f>
        <v>0</v>
      </c>
    </row>
    <row r="13" spans="2:12" x14ac:dyDescent="0.2">
      <c r="B13" s="127"/>
      <c r="C13" s="127"/>
      <c r="D13" s="30"/>
      <c r="E13" s="30"/>
      <c r="F13" s="128" t="s">
        <v>12</v>
      </c>
      <c r="G13" s="128"/>
      <c r="H13" s="128"/>
      <c r="I13" s="129">
        <f>SUM(I8:I12)</f>
        <v>0</v>
      </c>
      <c r="J13" s="128"/>
      <c r="K13" s="128"/>
      <c r="L13" s="130">
        <f>SUM(L8:L12)</f>
        <v>0</v>
      </c>
    </row>
    <row r="14" spans="2:12" x14ac:dyDescent="0.2">
      <c r="B14" s="127">
        <v>86</v>
      </c>
      <c r="C14" s="127"/>
      <c r="D14" s="30"/>
      <c r="E14" s="30"/>
      <c r="F14" s="128"/>
      <c r="G14" s="128"/>
      <c r="H14" s="128"/>
      <c r="I14" s="129"/>
      <c r="J14" s="128"/>
      <c r="K14" s="128"/>
      <c r="L14" s="130"/>
    </row>
    <row r="16" spans="2:12" x14ac:dyDescent="0.2">
      <c r="C16" t="s">
        <v>67</v>
      </c>
    </row>
    <row r="17" spans="3:3" x14ac:dyDescent="0.2">
      <c r="C17" t="s">
        <v>68</v>
      </c>
    </row>
    <row r="18" spans="3:3" x14ac:dyDescent="0.2">
      <c r="C18" t="s">
        <v>74</v>
      </c>
    </row>
  </sheetData>
  <mergeCells count="7">
    <mergeCell ref="C2:L2"/>
    <mergeCell ref="K6:L6"/>
    <mergeCell ref="B13:C14"/>
    <mergeCell ref="F13:H14"/>
    <mergeCell ref="I13:I14"/>
    <mergeCell ref="J13:K14"/>
    <mergeCell ref="L13:L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B170-EB15-48BE-A3AB-44438E7F6D82}">
  <dimension ref="A1:M24"/>
  <sheetViews>
    <sheetView view="pageLayout" zoomScaleNormal="100" workbookViewId="0">
      <selection activeCell="E15" sqref="E15"/>
    </sheetView>
  </sheetViews>
  <sheetFormatPr defaultColWidth="11.5703125" defaultRowHeight="12.95" customHeight="1" x14ac:dyDescent="0.2"/>
  <cols>
    <col min="1" max="1" width="4" customWidth="1"/>
    <col min="2" max="2" width="42.5703125" customWidth="1"/>
    <col min="3" max="3" width="17.85546875" customWidth="1"/>
    <col min="4" max="4" width="4.42578125" customWidth="1"/>
    <col min="5" max="5" width="4.5703125" customWidth="1"/>
    <col min="6" max="6" width="11" customWidth="1"/>
    <col min="8" max="8" width="7.28515625" customWidth="1"/>
    <col min="10" max="10" width="15.7109375" customWidth="1"/>
  </cols>
  <sheetData>
    <row r="1" spans="1:13" ht="12.95" customHeight="1" x14ac:dyDescent="0.2">
      <c r="B1" s="63" t="s">
        <v>119</v>
      </c>
    </row>
    <row r="2" spans="1:13" ht="12.95" customHeight="1" x14ac:dyDescent="0.2">
      <c r="H2" t="s">
        <v>126</v>
      </c>
    </row>
    <row r="3" spans="1:13" ht="12.95" customHeight="1" x14ac:dyDescent="0.2">
      <c r="C3" t="s">
        <v>112</v>
      </c>
    </row>
    <row r="4" spans="1:13" ht="24.75" customHeight="1" x14ac:dyDescent="0.2">
      <c r="C4" s="67" t="s">
        <v>63</v>
      </c>
      <c r="D4" s="55"/>
    </row>
    <row r="5" spans="1:13" ht="31.5" customHeight="1" x14ac:dyDescent="0.2">
      <c r="A5" s="12"/>
      <c r="B5" s="47" t="s">
        <v>51</v>
      </c>
      <c r="C5" s="14"/>
      <c r="D5" s="12"/>
      <c r="E5" s="12"/>
      <c r="F5" s="12"/>
      <c r="G5" s="12"/>
      <c r="H5" s="12"/>
      <c r="I5" s="131" t="s">
        <v>56</v>
      </c>
      <c r="J5" s="132"/>
      <c r="K5" s="12"/>
      <c r="L5" s="12"/>
      <c r="M5" s="12"/>
    </row>
    <row r="6" spans="1:13" ht="57.75" customHeight="1" x14ac:dyDescent="0.2">
      <c r="A6" s="6" t="s">
        <v>0</v>
      </c>
      <c r="B6" s="6" t="s">
        <v>1</v>
      </c>
      <c r="C6" s="6" t="s">
        <v>2</v>
      </c>
      <c r="D6" s="6" t="s">
        <v>14</v>
      </c>
      <c r="E6" s="6" t="s">
        <v>4</v>
      </c>
      <c r="F6" s="6" t="s">
        <v>5</v>
      </c>
      <c r="G6" s="20" t="s">
        <v>6</v>
      </c>
      <c r="H6" s="21" t="s">
        <v>115</v>
      </c>
      <c r="I6" s="6" t="s">
        <v>8</v>
      </c>
      <c r="J6" s="6" t="s">
        <v>9</v>
      </c>
      <c r="K6" s="12"/>
      <c r="L6" s="12"/>
      <c r="M6" s="12"/>
    </row>
    <row r="7" spans="1:13" ht="27.75" customHeight="1" x14ac:dyDescent="0.2">
      <c r="A7" s="8">
        <v>1</v>
      </c>
      <c r="B7" s="9" t="s">
        <v>76</v>
      </c>
      <c r="C7" s="9"/>
      <c r="D7" s="10" t="s">
        <v>18</v>
      </c>
      <c r="E7" s="137">
        <v>250</v>
      </c>
      <c r="F7" s="98"/>
      <c r="G7" s="27">
        <f>E7*F7</f>
        <v>0</v>
      </c>
      <c r="H7" s="102"/>
      <c r="I7" s="27">
        <f>F7*H7+F7</f>
        <v>0</v>
      </c>
      <c r="J7" s="27">
        <f>I7*E7</f>
        <v>0</v>
      </c>
      <c r="K7" s="12"/>
      <c r="L7" s="12"/>
      <c r="M7" s="12"/>
    </row>
    <row r="8" spans="1:13" ht="13.5" customHeight="1" x14ac:dyDescent="0.2">
      <c r="A8" s="8">
        <v>2</v>
      </c>
      <c r="B8" s="9" t="s">
        <v>77</v>
      </c>
      <c r="C8" s="9"/>
      <c r="D8" s="10" t="s">
        <v>15</v>
      </c>
      <c r="E8" s="137">
        <v>120</v>
      </c>
      <c r="F8" s="98"/>
      <c r="G8" s="27">
        <f t="shared" ref="G8:G15" si="0">E8*F8</f>
        <v>0</v>
      </c>
      <c r="H8" s="102"/>
      <c r="I8" s="27">
        <f t="shared" ref="I8:I15" si="1">F8*H8+F8</f>
        <v>0</v>
      </c>
      <c r="J8" s="27">
        <f t="shared" ref="J8:J15" si="2">I8*E8</f>
        <v>0</v>
      </c>
      <c r="K8" s="12"/>
      <c r="L8" s="12"/>
      <c r="M8" s="12"/>
    </row>
    <row r="9" spans="1:13" ht="32.25" customHeight="1" x14ac:dyDescent="0.2">
      <c r="A9" s="8">
        <v>3</v>
      </c>
      <c r="B9" s="9" t="s">
        <v>78</v>
      </c>
      <c r="C9" s="9"/>
      <c r="D9" s="10" t="s">
        <v>18</v>
      </c>
      <c r="E9" s="137">
        <v>430</v>
      </c>
      <c r="F9" s="98"/>
      <c r="G9" s="27">
        <f t="shared" si="0"/>
        <v>0</v>
      </c>
      <c r="H9" s="102"/>
      <c r="I9" s="27">
        <f t="shared" si="1"/>
        <v>0</v>
      </c>
      <c r="J9" s="27">
        <f t="shared" si="2"/>
        <v>0</v>
      </c>
      <c r="K9" s="12"/>
      <c r="L9" s="12"/>
      <c r="M9" s="12"/>
    </row>
    <row r="10" spans="1:13" ht="18.75" customHeight="1" x14ac:dyDescent="0.2">
      <c r="A10" s="8">
        <v>4</v>
      </c>
      <c r="B10" s="9" t="s">
        <v>79</v>
      </c>
      <c r="C10" s="9"/>
      <c r="D10" s="10" t="s">
        <v>18</v>
      </c>
      <c r="E10" s="137">
        <v>700</v>
      </c>
      <c r="F10" s="98"/>
      <c r="G10" s="27">
        <f t="shared" si="0"/>
        <v>0</v>
      </c>
      <c r="H10" s="102"/>
      <c r="I10" s="27">
        <f t="shared" si="1"/>
        <v>0</v>
      </c>
      <c r="J10" s="27">
        <f t="shared" si="2"/>
        <v>0</v>
      </c>
      <c r="K10" s="12"/>
      <c r="L10" s="12"/>
      <c r="M10" s="12"/>
    </row>
    <row r="11" spans="1:13" ht="32.25" customHeight="1" x14ac:dyDescent="0.2">
      <c r="A11" s="8">
        <v>5</v>
      </c>
      <c r="B11" s="9" t="s">
        <v>80</v>
      </c>
      <c r="C11" s="9"/>
      <c r="D11" s="10" t="s">
        <v>18</v>
      </c>
      <c r="E11" s="137">
        <v>180</v>
      </c>
      <c r="F11" s="98"/>
      <c r="G11" s="27">
        <f t="shared" si="0"/>
        <v>0</v>
      </c>
      <c r="H11" s="102"/>
      <c r="I11" s="27">
        <f t="shared" si="1"/>
        <v>0</v>
      </c>
      <c r="J11" s="27">
        <f t="shared" si="2"/>
        <v>0</v>
      </c>
      <c r="K11" s="12"/>
      <c r="L11" s="12"/>
      <c r="M11" s="12"/>
    </row>
    <row r="12" spans="1:13" ht="15" customHeight="1" x14ac:dyDescent="0.2">
      <c r="A12" s="39">
        <v>6</v>
      </c>
      <c r="B12" s="24" t="s">
        <v>81</v>
      </c>
      <c r="C12" s="24"/>
      <c r="D12" s="10" t="s">
        <v>18</v>
      </c>
      <c r="E12" s="137">
        <v>125</v>
      </c>
      <c r="F12" s="98"/>
      <c r="G12" s="27">
        <f t="shared" si="0"/>
        <v>0</v>
      </c>
      <c r="H12" s="102"/>
      <c r="I12" s="27">
        <f t="shared" si="1"/>
        <v>0</v>
      </c>
      <c r="J12" s="27">
        <f t="shared" si="2"/>
        <v>0</v>
      </c>
      <c r="K12" s="12"/>
      <c r="L12" s="12"/>
      <c r="M12" s="12"/>
    </row>
    <row r="13" spans="1:13" ht="14.25" customHeight="1" x14ac:dyDescent="0.2">
      <c r="A13" s="26">
        <v>7</v>
      </c>
      <c r="B13" s="25" t="s">
        <v>82</v>
      </c>
      <c r="C13" s="25"/>
      <c r="D13" s="31" t="s">
        <v>15</v>
      </c>
      <c r="E13" s="137">
        <v>12</v>
      </c>
      <c r="F13" s="98"/>
      <c r="G13" s="27">
        <f t="shared" si="0"/>
        <v>0</v>
      </c>
      <c r="H13" s="102"/>
      <c r="I13" s="27">
        <f t="shared" si="1"/>
        <v>0</v>
      </c>
      <c r="J13" s="27">
        <f t="shared" si="2"/>
        <v>0</v>
      </c>
      <c r="K13" s="12"/>
      <c r="L13" s="12"/>
      <c r="M13" s="12"/>
    </row>
    <row r="14" spans="1:13" ht="27.2" customHeight="1" x14ac:dyDescent="0.2">
      <c r="A14" s="26">
        <v>8</v>
      </c>
      <c r="B14" s="25" t="s">
        <v>83</v>
      </c>
      <c r="C14" s="25"/>
      <c r="D14" s="31" t="s">
        <v>15</v>
      </c>
      <c r="E14" s="137">
        <v>20</v>
      </c>
      <c r="F14" s="98"/>
      <c r="G14" s="27">
        <f t="shared" si="0"/>
        <v>0</v>
      </c>
      <c r="H14" s="102"/>
      <c r="I14" s="27">
        <f t="shared" si="1"/>
        <v>0</v>
      </c>
      <c r="J14" s="27">
        <f t="shared" si="2"/>
        <v>0</v>
      </c>
      <c r="K14" s="12"/>
      <c r="L14" s="12"/>
      <c r="M14" s="12"/>
    </row>
    <row r="15" spans="1:13" ht="33" customHeight="1" x14ac:dyDescent="0.2">
      <c r="A15" s="26">
        <v>9</v>
      </c>
      <c r="B15" s="25" t="s">
        <v>84</v>
      </c>
      <c r="C15" s="25"/>
      <c r="D15" s="31" t="s">
        <v>15</v>
      </c>
      <c r="E15" s="137">
        <v>40</v>
      </c>
      <c r="F15" s="98"/>
      <c r="G15" s="27">
        <f t="shared" si="0"/>
        <v>0</v>
      </c>
      <c r="H15" s="102"/>
      <c r="I15" s="27">
        <f t="shared" si="1"/>
        <v>0</v>
      </c>
      <c r="J15" s="27">
        <f t="shared" si="2"/>
        <v>0</v>
      </c>
      <c r="K15" s="12"/>
      <c r="L15" s="12"/>
      <c r="M15" s="12"/>
    </row>
    <row r="16" spans="1:13" ht="72.75" customHeight="1" x14ac:dyDescent="0.2">
      <c r="A16" s="30"/>
      <c r="B16" s="30"/>
      <c r="C16" s="30"/>
      <c r="D16" s="128" t="s">
        <v>12</v>
      </c>
      <c r="E16" s="128"/>
      <c r="F16" s="128"/>
      <c r="G16" s="129">
        <f>SUM(G7:G15)</f>
        <v>0</v>
      </c>
      <c r="H16" s="133"/>
      <c r="I16" s="133"/>
      <c r="J16" s="134">
        <f>SUM(J7:J15)</f>
        <v>0</v>
      </c>
      <c r="K16" s="12"/>
      <c r="L16" s="12"/>
      <c r="M16" s="12"/>
    </row>
    <row r="17" spans="1:13" ht="33.75" customHeight="1" x14ac:dyDescent="0.2">
      <c r="A17" s="30"/>
      <c r="B17" s="30"/>
      <c r="C17" s="30"/>
      <c r="D17" s="128"/>
      <c r="E17" s="128"/>
      <c r="F17" s="128"/>
      <c r="G17" s="129"/>
      <c r="H17" s="133"/>
      <c r="I17" s="133"/>
      <c r="J17" s="134"/>
      <c r="K17" s="12"/>
      <c r="L17" s="12"/>
      <c r="M17" s="12"/>
    </row>
    <row r="18" spans="1:13" ht="12.9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2.9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2.9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2.9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2.9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2.9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2.95" customHeight="1" x14ac:dyDescent="0.2">
      <c r="L24" s="12"/>
      <c r="M24" s="12"/>
    </row>
  </sheetData>
  <sheetProtection selectLockedCells="1" selectUnlockedCells="1"/>
  <mergeCells count="5">
    <mergeCell ref="I5:J5"/>
    <mergeCell ref="D16:F17"/>
    <mergeCell ref="G16:G17"/>
    <mergeCell ref="H16:I17"/>
    <mergeCell ref="J16:J17"/>
  </mergeCells>
  <pageMargins left="0.78749999999999998" right="0.78749999999999998" top="1.0249999999999999" bottom="0.88611111111111118" header="0.78749999999999998" footer="0.51181102362204722"/>
  <pageSetup paperSize="9" firstPageNumber="0" orientation="landscape" verticalDpi="300" r:id="rId1"/>
  <headerFooter alignWithMargins="0">
    <oddHeader xml:space="preserve">&amp;R          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8036-32BB-4CD2-982C-B174A1ED3E87}">
  <dimension ref="A1:K10"/>
  <sheetViews>
    <sheetView topLeftCell="A4" zoomScaleNormal="100" workbookViewId="0">
      <selection activeCell="E8" sqref="E8"/>
    </sheetView>
  </sheetViews>
  <sheetFormatPr defaultRowHeight="12.75" x14ac:dyDescent="0.2"/>
  <cols>
    <col min="1" max="1" width="6.5703125" customWidth="1"/>
    <col min="2" max="2" width="28.28515625" customWidth="1"/>
    <col min="3" max="3" width="14.7109375" customWidth="1"/>
    <col min="7" max="7" width="12" customWidth="1"/>
    <col min="10" max="10" width="21.5703125" customWidth="1"/>
  </cols>
  <sheetData>
    <row r="1" spans="1:11" x14ac:dyDescent="0.2">
      <c r="C1" s="12" t="s">
        <v>118</v>
      </c>
    </row>
    <row r="2" spans="1:11" x14ac:dyDescent="0.2">
      <c r="I2" t="s">
        <v>127</v>
      </c>
    </row>
    <row r="3" spans="1:11" ht="15" x14ac:dyDescent="0.25">
      <c r="E3" s="64" t="s">
        <v>112</v>
      </c>
    </row>
    <row r="4" spans="1:11" ht="15" x14ac:dyDescent="0.25">
      <c r="B4" s="118" t="s">
        <v>57</v>
      </c>
      <c r="E4" s="64"/>
    </row>
    <row r="5" spans="1:11" ht="27.75" customHeight="1" x14ac:dyDescent="0.25">
      <c r="B5" s="119"/>
      <c r="E5" s="65" t="s">
        <v>60</v>
      </c>
      <c r="J5" s="136" t="s">
        <v>58</v>
      </c>
      <c r="K5" s="136"/>
    </row>
    <row r="6" spans="1:11" x14ac:dyDescent="0.2">
      <c r="J6" s="136" t="s">
        <v>59</v>
      </c>
      <c r="K6" s="136"/>
    </row>
    <row r="7" spans="1:11" ht="42.75" customHeight="1" x14ac:dyDescent="0.2">
      <c r="A7" s="42" t="s">
        <v>0</v>
      </c>
      <c r="B7" s="42" t="s">
        <v>1</v>
      </c>
      <c r="C7" s="43" t="s">
        <v>2</v>
      </c>
      <c r="D7" s="42" t="s">
        <v>14</v>
      </c>
      <c r="E7" s="42" t="s">
        <v>4</v>
      </c>
      <c r="F7" s="71" t="s">
        <v>5</v>
      </c>
      <c r="G7" s="71" t="s">
        <v>36</v>
      </c>
      <c r="H7" s="71" t="s">
        <v>115</v>
      </c>
      <c r="I7" s="71" t="s">
        <v>8</v>
      </c>
      <c r="J7" s="71" t="s">
        <v>9</v>
      </c>
    </row>
    <row r="8" spans="1:11" ht="25.5" x14ac:dyDescent="0.2">
      <c r="A8" s="27" t="s">
        <v>37</v>
      </c>
      <c r="B8" s="44" t="s">
        <v>39</v>
      </c>
      <c r="C8" s="27"/>
      <c r="D8" s="27" t="s">
        <v>15</v>
      </c>
      <c r="E8" s="144">
        <v>550</v>
      </c>
      <c r="F8" s="27"/>
      <c r="G8" s="27">
        <f>E8*F8</f>
        <v>0</v>
      </c>
      <c r="H8" s="99"/>
      <c r="I8" s="27">
        <f>F8*H8+F8</f>
        <v>0</v>
      </c>
      <c r="J8" s="27">
        <f>I8*E8</f>
        <v>0</v>
      </c>
    </row>
    <row r="9" spans="1:11" x14ac:dyDescent="0.2">
      <c r="D9" s="128" t="s">
        <v>12</v>
      </c>
      <c r="E9" s="128"/>
      <c r="F9" s="128"/>
      <c r="G9" s="129">
        <f>SUM(G8)</f>
        <v>0</v>
      </c>
      <c r="H9" s="133"/>
      <c r="I9" s="133"/>
      <c r="J9" s="135">
        <f>SUM(J8)</f>
        <v>0</v>
      </c>
    </row>
    <row r="10" spans="1:11" x14ac:dyDescent="0.2">
      <c r="D10" s="128"/>
      <c r="E10" s="128"/>
      <c r="F10" s="128"/>
      <c r="G10" s="129"/>
      <c r="H10" s="133"/>
      <c r="I10" s="133"/>
      <c r="J10" s="135"/>
    </row>
  </sheetData>
  <mergeCells count="7">
    <mergeCell ref="D9:F10"/>
    <mergeCell ref="G9:G10"/>
    <mergeCell ref="H9:I10"/>
    <mergeCell ref="J9:J10"/>
    <mergeCell ref="B4:B5"/>
    <mergeCell ref="J6:K6"/>
    <mergeCell ref="J5:K5"/>
  </mergeCells>
  <pageMargins left="0.7" right="0.7" top="0.75" bottom="0.75" header="0.3" footer="0.3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59CE-443D-4F6E-A409-B0E7ADA805C4}">
  <dimension ref="A1:J11"/>
  <sheetViews>
    <sheetView tabSelected="1" view="pageLayout" zoomScaleNormal="100" workbookViewId="0">
      <selection activeCell="E9" sqref="E9"/>
    </sheetView>
  </sheetViews>
  <sheetFormatPr defaultRowHeight="12.75" x14ac:dyDescent="0.2"/>
  <cols>
    <col min="2" max="2" width="28.85546875" customWidth="1"/>
    <col min="3" max="3" width="14.140625" customWidth="1"/>
    <col min="8" max="8" width="8.85546875" style="100" customWidth="1"/>
    <col min="9" max="9" width="14.140625" customWidth="1"/>
    <col min="10" max="10" width="14.7109375" customWidth="1"/>
  </cols>
  <sheetData>
    <row r="1" spans="1:10" x14ac:dyDescent="0.2">
      <c r="A1" s="123" t="s">
        <v>75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x14ac:dyDescent="0.2">
      <c r="C2" t="s">
        <v>117</v>
      </c>
    </row>
    <row r="3" spans="1:10" ht="28.5" customHeight="1" x14ac:dyDescent="0.2">
      <c r="D3" t="s">
        <v>112</v>
      </c>
      <c r="I3" t="s">
        <v>128</v>
      </c>
    </row>
    <row r="5" spans="1:10" x14ac:dyDescent="0.2">
      <c r="B5" t="s">
        <v>61</v>
      </c>
      <c r="E5" s="66" t="s">
        <v>60</v>
      </c>
      <c r="I5" s="119" t="s">
        <v>58</v>
      </c>
      <c r="J5" s="119"/>
    </row>
    <row r="6" spans="1:10" x14ac:dyDescent="0.2">
      <c r="B6" t="s">
        <v>62</v>
      </c>
      <c r="I6" s="119" t="s">
        <v>59</v>
      </c>
      <c r="J6" s="119"/>
    </row>
    <row r="7" spans="1:10" ht="67.5" customHeight="1" x14ac:dyDescent="0.2">
      <c r="A7" s="72" t="s">
        <v>0</v>
      </c>
      <c r="B7" s="72" t="s">
        <v>1</v>
      </c>
      <c r="C7" s="73" t="s">
        <v>2</v>
      </c>
      <c r="D7" s="72" t="s">
        <v>14</v>
      </c>
      <c r="E7" s="72" t="s">
        <v>4</v>
      </c>
      <c r="F7" s="73" t="s">
        <v>5</v>
      </c>
      <c r="G7" s="73" t="s">
        <v>36</v>
      </c>
      <c r="H7" s="101" t="s">
        <v>7</v>
      </c>
      <c r="I7" s="73" t="s">
        <v>8</v>
      </c>
      <c r="J7" s="73" t="s">
        <v>9</v>
      </c>
    </row>
    <row r="8" spans="1:10" ht="69" customHeight="1" x14ac:dyDescent="0.2">
      <c r="A8" s="27" t="s">
        <v>37</v>
      </c>
      <c r="B8" s="44" t="s">
        <v>40</v>
      </c>
      <c r="C8" s="27"/>
      <c r="D8" s="27" t="s">
        <v>11</v>
      </c>
      <c r="E8" s="144">
        <v>6</v>
      </c>
      <c r="F8" s="27"/>
      <c r="G8" s="27">
        <f>E8*F8</f>
        <v>0</v>
      </c>
      <c r="H8" s="99"/>
      <c r="I8" s="27">
        <f>F8*H8+F8</f>
        <v>0</v>
      </c>
      <c r="J8" s="27">
        <f>I8*E8</f>
        <v>0</v>
      </c>
    </row>
    <row r="9" spans="1:10" ht="140.25" x14ac:dyDescent="0.2">
      <c r="A9" s="27" t="s">
        <v>38</v>
      </c>
      <c r="B9" s="44" t="s">
        <v>41</v>
      </c>
      <c r="C9" s="27"/>
      <c r="D9" s="27" t="s">
        <v>11</v>
      </c>
      <c r="E9" s="144">
        <v>15</v>
      </c>
      <c r="F9" s="27"/>
      <c r="G9" s="27">
        <f>E9*F9</f>
        <v>0</v>
      </c>
      <c r="H9" s="99"/>
      <c r="I9" s="27">
        <f>F9*H9+F9</f>
        <v>0</v>
      </c>
      <c r="J9" s="27">
        <f>I9*E9</f>
        <v>0</v>
      </c>
    </row>
    <row r="10" spans="1:10" ht="51.75" customHeight="1" x14ac:dyDescent="0.2">
      <c r="D10" s="128" t="s">
        <v>12</v>
      </c>
      <c r="E10" s="128"/>
      <c r="F10" s="128"/>
      <c r="G10" s="129">
        <f>SUM(G8:G9)</f>
        <v>0</v>
      </c>
      <c r="H10" s="133"/>
      <c r="I10" s="133"/>
      <c r="J10" s="135">
        <f>SUM(J8,J9)</f>
        <v>0</v>
      </c>
    </row>
    <row r="11" spans="1:10" x14ac:dyDescent="0.2">
      <c r="D11" s="128"/>
      <c r="E11" s="128"/>
      <c r="F11" s="128"/>
      <c r="G11" s="129"/>
      <c r="H11" s="133"/>
      <c r="I11" s="133"/>
      <c r="J11" s="135"/>
    </row>
  </sheetData>
  <mergeCells count="7">
    <mergeCell ref="A1:J1"/>
    <mergeCell ref="I5:J5"/>
    <mergeCell ref="I6:J6"/>
    <mergeCell ref="D10:F11"/>
    <mergeCell ref="G10:G11"/>
    <mergeCell ref="H10:I11"/>
    <mergeCell ref="J10:J11"/>
  </mergeCells>
  <phoneticPr fontId="4" type="noConversion"/>
  <pageMargins left="0.7" right="0.7" top="0.75" bottom="0.75" header="0.3" footer="0.3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BF65-BEA3-4771-9B44-FA4BD92BC989}">
  <dimension ref="A1"/>
  <sheetViews>
    <sheetView workbookViewId="0">
      <selection activeCell="K18" sqref="K18"/>
    </sheetView>
  </sheetViews>
  <sheetFormatPr defaultRowHeight="12.75" x14ac:dyDescent="0.2"/>
  <sheetData/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 CHEMIA PROFESJONALNA Zad.1</vt:lpstr>
      <vt:lpstr>ART. CHEMII RÓŻNE Zał.2 - </vt:lpstr>
      <vt:lpstr>ART. JEDNORAZOWE Zad.3</vt:lpstr>
      <vt:lpstr>WKŁADY TORK Zad.4</vt:lpstr>
      <vt:lpstr>WORKI Zad.5</vt:lpstr>
      <vt:lpstr>RĘKAWICE NITRYLOWE Zad.6</vt:lpstr>
      <vt:lpstr>PŁYNY DO ZMYWAREK Zad.7</vt:lpstr>
      <vt:lpstr>Arkusz1</vt:lpstr>
      <vt:lpstr>' CHEMIA PROFESJONALNA Zad.1'!OLE_LINK1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Gryglewicz</dc:creator>
  <cp:lastModifiedBy>Malgorzata Gryglewicz</cp:lastModifiedBy>
  <cp:lastPrinted>2025-08-20T10:41:43Z</cp:lastPrinted>
  <dcterms:created xsi:type="dcterms:W3CDTF">2024-03-06T12:35:40Z</dcterms:created>
  <dcterms:modified xsi:type="dcterms:W3CDTF">2026-08-13T11:30:32Z</dcterms:modified>
</cp:coreProperties>
</file>